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-15" yWindow="30" windowWidth="10320" windowHeight="8265" tabRatio="858"/>
  </bookViews>
  <sheets>
    <sheet name="Cuadro 4 RXS" sheetId="11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4 RXS'!$A$1:$N$165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4 RXS'!$1:$11</definedName>
  </definedNames>
  <calcPr calcId="152511"/>
  <fileRecoveryPr autoRecover="0"/>
</workbook>
</file>

<file path=xl/calcChain.xml><?xml version="1.0" encoding="utf-8"?>
<calcChain xmlns="http://schemas.openxmlformats.org/spreadsheetml/2006/main">
  <c r="H159" i="11" l="1"/>
  <c r="C159" i="11"/>
  <c r="H158" i="11"/>
  <c r="C158" i="11"/>
  <c r="H157" i="11"/>
  <c r="C157" i="11"/>
  <c r="H156" i="11"/>
  <c r="C156" i="11"/>
  <c r="H155" i="11"/>
  <c r="C155" i="11"/>
  <c r="H154" i="11"/>
  <c r="C154" i="11"/>
  <c r="H153" i="11"/>
  <c r="C153" i="11"/>
  <c r="M152" i="11"/>
  <c r="L152" i="11"/>
  <c r="K152" i="11"/>
  <c r="J152" i="11"/>
  <c r="I152" i="11"/>
  <c r="G152" i="11"/>
  <c r="F152" i="11"/>
  <c r="E152" i="11"/>
  <c r="D152" i="11"/>
  <c r="C152" i="11"/>
  <c r="H151" i="11"/>
  <c r="C151" i="11"/>
  <c r="H150" i="11"/>
  <c r="C150" i="11"/>
  <c r="H149" i="11"/>
  <c r="C149" i="11"/>
  <c r="H148" i="11"/>
  <c r="C148" i="11"/>
  <c r="H147" i="11"/>
  <c r="C147" i="11"/>
  <c r="H146" i="11"/>
  <c r="C146" i="11"/>
  <c r="C145" i="11" s="1"/>
  <c r="M145" i="11"/>
  <c r="L145" i="11"/>
  <c r="K145" i="11"/>
  <c r="J145" i="11"/>
  <c r="I145" i="11"/>
  <c r="H145" i="11"/>
  <c r="G145" i="11"/>
  <c r="F145" i="11"/>
  <c r="E145" i="11"/>
  <c r="D145" i="11"/>
  <c r="H144" i="11"/>
  <c r="H130" i="11" s="1"/>
  <c r="C144" i="11"/>
  <c r="H143" i="11"/>
  <c r="C143" i="11"/>
  <c r="H142" i="11"/>
  <c r="H128" i="11" s="1"/>
  <c r="H121" i="11" s="1"/>
  <c r="C142" i="11"/>
  <c r="H141" i="11"/>
  <c r="C141" i="11"/>
  <c r="H140" i="11"/>
  <c r="H126" i="11" s="1"/>
  <c r="C140" i="11"/>
  <c r="H139" i="11"/>
  <c r="H138" i="11" s="1"/>
  <c r="C139" i="11"/>
  <c r="M138" i="11"/>
  <c r="L138" i="11"/>
  <c r="K138" i="11"/>
  <c r="J138" i="11"/>
  <c r="I138" i="11"/>
  <c r="G138" i="11"/>
  <c r="F138" i="11"/>
  <c r="E138" i="11"/>
  <c r="D138" i="11"/>
  <c r="C138" i="11"/>
  <c r="H137" i="11"/>
  <c r="C137" i="11"/>
  <c r="C130" i="11" s="1"/>
  <c r="C123" i="11" s="1"/>
  <c r="C109" i="11" s="1"/>
  <c r="H136" i="11"/>
  <c r="C136" i="11"/>
  <c r="C129" i="11" s="1"/>
  <c r="H135" i="11"/>
  <c r="C135" i="11"/>
  <c r="C128" i="11" s="1"/>
  <c r="C121" i="11" s="1"/>
  <c r="C107" i="11" s="1"/>
  <c r="H134" i="11"/>
  <c r="C134" i="11"/>
  <c r="C127" i="11" s="1"/>
  <c r="C120" i="11" s="1"/>
  <c r="C106" i="11" s="1"/>
  <c r="H133" i="11"/>
  <c r="C133" i="11"/>
  <c r="C126" i="11" s="1"/>
  <c r="H132" i="11"/>
  <c r="C132" i="11"/>
  <c r="M131" i="11"/>
  <c r="L131" i="11"/>
  <c r="K131" i="11"/>
  <c r="J131" i="11"/>
  <c r="I131" i="11"/>
  <c r="H131" i="11"/>
  <c r="G131" i="11"/>
  <c r="F131" i="11"/>
  <c r="E131" i="11"/>
  <c r="D131" i="11"/>
  <c r="M130" i="11"/>
  <c r="M123" i="11" s="1"/>
  <c r="M109" i="11" s="1"/>
  <c r="L130" i="11"/>
  <c r="K130" i="11"/>
  <c r="K123" i="11" s="1"/>
  <c r="K109" i="11" s="1"/>
  <c r="J130" i="11"/>
  <c r="I130" i="11"/>
  <c r="I123" i="11" s="1"/>
  <c r="I109" i="11" s="1"/>
  <c r="G130" i="11"/>
  <c r="G123" i="11" s="1"/>
  <c r="G109" i="11" s="1"/>
  <c r="F130" i="11"/>
  <c r="E130" i="11"/>
  <c r="E123" i="11" s="1"/>
  <c r="E109" i="11" s="1"/>
  <c r="D130" i="11"/>
  <c r="M129" i="11"/>
  <c r="L129" i="11"/>
  <c r="L122" i="11" s="1"/>
  <c r="L108" i="11" s="1"/>
  <c r="K129" i="11"/>
  <c r="J129" i="11"/>
  <c r="J122" i="11" s="1"/>
  <c r="J108" i="11" s="1"/>
  <c r="I129" i="11"/>
  <c r="H129" i="11"/>
  <c r="H122" i="11" s="1"/>
  <c r="G129" i="11"/>
  <c r="F129" i="11"/>
  <c r="F122" i="11" s="1"/>
  <c r="F108" i="11" s="1"/>
  <c r="E129" i="11"/>
  <c r="D129" i="11"/>
  <c r="D122" i="11" s="1"/>
  <c r="D108" i="11" s="1"/>
  <c r="M128" i="11"/>
  <c r="M121" i="11" s="1"/>
  <c r="M107" i="11" s="1"/>
  <c r="L128" i="11"/>
  <c r="K128" i="11"/>
  <c r="K121" i="11" s="1"/>
  <c r="K107" i="11" s="1"/>
  <c r="J128" i="11"/>
  <c r="I128" i="11"/>
  <c r="I121" i="11" s="1"/>
  <c r="I107" i="11" s="1"/>
  <c r="G128" i="11"/>
  <c r="G121" i="11" s="1"/>
  <c r="G107" i="11" s="1"/>
  <c r="F128" i="11"/>
  <c r="E128" i="11"/>
  <c r="E121" i="11" s="1"/>
  <c r="E107" i="11" s="1"/>
  <c r="D128" i="11"/>
  <c r="M127" i="11"/>
  <c r="L127" i="11"/>
  <c r="L120" i="11" s="1"/>
  <c r="L106" i="11" s="1"/>
  <c r="K127" i="11"/>
  <c r="J127" i="11"/>
  <c r="J120" i="11" s="1"/>
  <c r="J106" i="11" s="1"/>
  <c r="I127" i="11"/>
  <c r="H127" i="11"/>
  <c r="H120" i="11" s="1"/>
  <c r="G127" i="11"/>
  <c r="F127" i="11"/>
  <c r="F120" i="11" s="1"/>
  <c r="F106" i="11" s="1"/>
  <c r="E127" i="11"/>
  <c r="D127" i="11"/>
  <c r="D120" i="11" s="1"/>
  <c r="D106" i="11" s="1"/>
  <c r="M126" i="11"/>
  <c r="M119" i="11" s="1"/>
  <c r="M105" i="11" s="1"/>
  <c r="L126" i="11"/>
  <c r="K126" i="11"/>
  <c r="J126" i="11"/>
  <c r="I126" i="11"/>
  <c r="I119" i="11" s="1"/>
  <c r="I105" i="11" s="1"/>
  <c r="G126" i="11"/>
  <c r="F126" i="11"/>
  <c r="E126" i="11"/>
  <c r="E119" i="11" s="1"/>
  <c r="E105" i="11" s="1"/>
  <c r="D126" i="11"/>
  <c r="M125" i="11"/>
  <c r="L125" i="11"/>
  <c r="L124" i="11" s="1"/>
  <c r="K125" i="11"/>
  <c r="J125" i="11"/>
  <c r="I125" i="11"/>
  <c r="H125" i="11"/>
  <c r="H124" i="11" s="1"/>
  <c r="G125" i="11"/>
  <c r="F125" i="11"/>
  <c r="E125" i="11"/>
  <c r="D125" i="11"/>
  <c r="D124" i="11" s="1"/>
  <c r="M124" i="11"/>
  <c r="I124" i="11"/>
  <c r="L123" i="11"/>
  <c r="J123" i="11"/>
  <c r="H123" i="11"/>
  <c r="F123" i="11"/>
  <c r="D123" i="11"/>
  <c r="M122" i="11"/>
  <c r="K122" i="11"/>
  <c r="I122" i="11"/>
  <c r="G122" i="11"/>
  <c r="E122" i="11"/>
  <c r="C122" i="11"/>
  <c r="L121" i="11"/>
  <c r="J121" i="11"/>
  <c r="F121" i="11"/>
  <c r="F107" i="11" s="1"/>
  <c r="D121" i="11"/>
  <c r="M120" i="11"/>
  <c r="K120" i="11"/>
  <c r="K106" i="11" s="1"/>
  <c r="I120" i="11"/>
  <c r="I106" i="11" s="1"/>
  <c r="G120" i="11"/>
  <c r="E120" i="11"/>
  <c r="L119" i="11"/>
  <c r="J119" i="11"/>
  <c r="H119" i="11"/>
  <c r="F119" i="11"/>
  <c r="D119" i="11"/>
  <c r="M118" i="11"/>
  <c r="M117" i="11" s="1"/>
  <c r="K118" i="11"/>
  <c r="I118" i="11"/>
  <c r="G118" i="11"/>
  <c r="E118" i="11"/>
  <c r="H116" i="11"/>
  <c r="C116" i="11"/>
  <c r="H115" i="11"/>
  <c r="C115" i="11"/>
  <c r="H114" i="11"/>
  <c r="H107" i="11" s="1"/>
  <c r="C114" i="11"/>
  <c r="H113" i="11"/>
  <c r="C113" i="11"/>
  <c r="H112" i="11"/>
  <c r="C112" i="11"/>
  <c r="H111" i="11"/>
  <c r="C111" i="11"/>
  <c r="M110" i="11"/>
  <c r="L110" i="11"/>
  <c r="K110" i="11"/>
  <c r="J110" i="11"/>
  <c r="I110" i="11"/>
  <c r="G110" i="11"/>
  <c r="F110" i="11"/>
  <c r="E110" i="11"/>
  <c r="D110" i="11"/>
  <c r="C110" i="11"/>
  <c r="L109" i="11"/>
  <c r="J109" i="11"/>
  <c r="H109" i="11"/>
  <c r="F109" i="11"/>
  <c r="D109" i="11"/>
  <c r="M108" i="11"/>
  <c r="K108" i="11"/>
  <c r="I108" i="11"/>
  <c r="G108" i="11"/>
  <c r="E108" i="11"/>
  <c r="C108" i="11"/>
  <c r="L107" i="11"/>
  <c r="J107" i="11"/>
  <c r="D107" i="11"/>
  <c r="M106" i="11"/>
  <c r="G106" i="11"/>
  <c r="E106" i="11"/>
  <c r="L105" i="11"/>
  <c r="J105" i="11"/>
  <c r="H105" i="11"/>
  <c r="F105" i="11"/>
  <c r="D105" i="11"/>
  <c r="M104" i="11"/>
  <c r="K104" i="11"/>
  <c r="I104" i="11"/>
  <c r="G104" i="11"/>
  <c r="E104" i="11"/>
  <c r="H102" i="11"/>
  <c r="C102" i="11"/>
  <c r="H101" i="11"/>
  <c r="C101" i="11"/>
  <c r="H100" i="11"/>
  <c r="C100" i="11"/>
  <c r="H99" i="11"/>
  <c r="C99" i="11"/>
  <c r="H98" i="11"/>
  <c r="C98" i="11"/>
  <c r="H97" i="11"/>
  <c r="H96" i="11" s="1"/>
  <c r="C97" i="11"/>
  <c r="M96" i="11"/>
  <c r="L96" i="11"/>
  <c r="K96" i="11"/>
  <c r="J96" i="11"/>
  <c r="I96" i="11"/>
  <c r="G96" i="11"/>
  <c r="F96" i="11"/>
  <c r="E96" i="11"/>
  <c r="D96" i="11"/>
  <c r="C96" i="11"/>
  <c r="M95" i="11"/>
  <c r="L95" i="11"/>
  <c r="K95" i="11"/>
  <c r="J95" i="11"/>
  <c r="I95" i="11"/>
  <c r="G95" i="11"/>
  <c r="F95" i="11"/>
  <c r="E95" i="11"/>
  <c r="D95" i="11"/>
  <c r="M94" i="11"/>
  <c r="L94" i="11"/>
  <c r="K94" i="11"/>
  <c r="J94" i="11"/>
  <c r="I94" i="11"/>
  <c r="G94" i="11"/>
  <c r="F94" i="11"/>
  <c r="E94" i="11"/>
  <c r="D94" i="11"/>
  <c r="C94" i="11"/>
  <c r="M93" i="11"/>
  <c r="L93" i="11"/>
  <c r="K93" i="11"/>
  <c r="J93" i="11"/>
  <c r="I93" i="11"/>
  <c r="G93" i="11"/>
  <c r="F93" i="11"/>
  <c r="E93" i="11"/>
  <c r="D93" i="11"/>
  <c r="M92" i="11"/>
  <c r="L92" i="11"/>
  <c r="K92" i="11"/>
  <c r="J92" i="11"/>
  <c r="I92" i="11"/>
  <c r="G92" i="11"/>
  <c r="F92" i="11"/>
  <c r="E92" i="11"/>
  <c r="D92" i="11"/>
  <c r="M91" i="11"/>
  <c r="L91" i="11"/>
  <c r="L89" i="11" s="1"/>
  <c r="K91" i="11"/>
  <c r="J91" i="11"/>
  <c r="I91" i="11"/>
  <c r="H91" i="11"/>
  <c r="G91" i="11"/>
  <c r="F91" i="11"/>
  <c r="E91" i="11"/>
  <c r="D91" i="11"/>
  <c r="D89" i="11" s="1"/>
  <c r="M90" i="11"/>
  <c r="M89" i="11" s="1"/>
  <c r="L90" i="11"/>
  <c r="K90" i="11"/>
  <c r="K89" i="11" s="1"/>
  <c r="J90" i="11"/>
  <c r="I90" i="11"/>
  <c r="G90" i="11"/>
  <c r="F90" i="11"/>
  <c r="E90" i="11"/>
  <c r="D90" i="11"/>
  <c r="C90" i="11"/>
  <c r="F89" i="11"/>
  <c r="M88" i="11"/>
  <c r="L88" i="11"/>
  <c r="K88" i="11"/>
  <c r="J88" i="11"/>
  <c r="I88" i="11"/>
  <c r="G88" i="11"/>
  <c r="F88" i="11"/>
  <c r="E88" i="11"/>
  <c r="D88" i="11"/>
  <c r="M87" i="11"/>
  <c r="L87" i="11"/>
  <c r="K87" i="11"/>
  <c r="J87" i="11"/>
  <c r="I87" i="11"/>
  <c r="H87" i="11"/>
  <c r="G87" i="11"/>
  <c r="F87" i="11"/>
  <c r="E87" i="11"/>
  <c r="D87" i="11"/>
  <c r="M86" i="11"/>
  <c r="L86" i="11"/>
  <c r="K86" i="11"/>
  <c r="J86" i="11"/>
  <c r="I86" i="11"/>
  <c r="G86" i="11"/>
  <c r="F86" i="11"/>
  <c r="E86" i="11"/>
  <c r="D86" i="11"/>
  <c r="M85" i="11"/>
  <c r="L85" i="11"/>
  <c r="K85" i="11"/>
  <c r="J85" i="11"/>
  <c r="I85" i="11"/>
  <c r="G85" i="11"/>
  <c r="F85" i="11"/>
  <c r="E85" i="11"/>
  <c r="D85" i="11"/>
  <c r="M84" i="11"/>
  <c r="L84" i="11"/>
  <c r="K84" i="11"/>
  <c r="J84" i="11"/>
  <c r="I84" i="11"/>
  <c r="G84" i="11"/>
  <c r="F84" i="11"/>
  <c r="E84" i="11"/>
  <c r="D84" i="11"/>
  <c r="M83" i="11"/>
  <c r="L83" i="11"/>
  <c r="L82" i="11" s="1"/>
  <c r="K83" i="11"/>
  <c r="J83" i="11"/>
  <c r="I83" i="11"/>
  <c r="H83" i="11"/>
  <c r="G83" i="11"/>
  <c r="F83" i="11"/>
  <c r="E83" i="11"/>
  <c r="D83" i="11"/>
  <c r="D82" i="11" s="1"/>
  <c r="K82" i="11"/>
  <c r="G82" i="11"/>
  <c r="M81" i="11"/>
  <c r="L81" i="11"/>
  <c r="K81" i="11"/>
  <c r="J81" i="11"/>
  <c r="I81" i="11"/>
  <c r="G81" i="11"/>
  <c r="F81" i="11"/>
  <c r="E81" i="11"/>
  <c r="D81" i="11"/>
  <c r="M80" i="11"/>
  <c r="L80" i="11"/>
  <c r="K80" i="11"/>
  <c r="J80" i="11"/>
  <c r="I80" i="11"/>
  <c r="G80" i="11"/>
  <c r="F80" i="11"/>
  <c r="E80" i="11"/>
  <c r="D80" i="11"/>
  <c r="C80" i="11"/>
  <c r="M79" i="11"/>
  <c r="L79" i="11"/>
  <c r="L75" i="11" s="1"/>
  <c r="K79" i="11"/>
  <c r="J79" i="11"/>
  <c r="I79" i="11"/>
  <c r="G79" i="11"/>
  <c r="F79" i="11"/>
  <c r="E79" i="11"/>
  <c r="D79" i="11"/>
  <c r="M78" i="11"/>
  <c r="L78" i="11"/>
  <c r="K78" i="11"/>
  <c r="J78" i="11"/>
  <c r="I78" i="11"/>
  <c r="G78" i="11"/>
  <c r="F78" i="11"/>
  <c r="E78" i="11"/>
  <c r="D78" i="11"/>
  <c r="C78" i="11"/>
  <c r="M77" i="11"/>
  <c r="L77" i="11"/>
  <c r="K77" i="11"/>
  <c r="J77" i="11"/>
  <c r="I77" i="11"/>
  <c r="G77" i="11"/>
  <c r="F77" i="11"/>
  <c r="F75" i="11" s="1"/>
  <c r="E77" i="11"/>
  <c r="D77" i="11"/>
  <c r="M76" i="11"/>
  <c r="M75" i="11" s="1"/>
  <c r="L76" i="11"/>
  <c r="K76" i="11"/>
  <c r="J76" i="11"/>
  <c r="I76" i="11"/>
  <c r="I75" i="11" s="1"/>
  <c r="G76" i="11"/>
  <c r="G75" i="11" s="1"/>
  <c r="F76" i="11"/>
  <c r="E76" i="11"/>
  <c r="E75" i="11" s="1"/>
  <c r="D76" i="11"/>
  <c r="C76" i="11"/>
  <c r="D75" i="11"/>
  <c r="H74" i="11"/>
  <c r="C74" i="11"/>
  <c r="H73" i="11"/>
  <c r="C73" i="11"/>
  <c r="H72" i="11"/>
  <c r="C72" i="11"/>
  <c r="H71" i="11"/>
  <c r="C71" i="11"/>
  <c r="H70" i="11"/>
  <c r="C70" i="11"/>
  <c r="H69" i="11"/>
  <c r="C69" i="11"/>
  <c r="M68" i="11"/>
  <c r="L68" i="11"/>
  <c r="K68" i="11"/>
  <c r="J68" i="11"/>
  <c r="I68" i="11"/>
  <c r="G68" i="11"/>
  <c r="F68" i="11"/>
  <c r="E68" i="11"/>
  <c r="D68" i="11"/>
  <c r="C68" i="11"/>
  <c r="H67" i="11"/>
  <c r="C67" i="11"/>
  <c r="C53" i="11" s="1"/>
  <c r="H66" i="11"/>
  <c r="C66" i="11"/>
  <c r="H65" i="11"/>
  <c r="C65" i="11"/>
  <c r="C51" i="11" s="1"/>
  <c r="H64" i="11"/>
  <c r="C64" i="11"/>
  <c r="H63" i="11"/>
  <c r="C63" i="11"/>
  <c r="C49" i="11" s="1"/>
  <c r="H62" i="11"/>
  <c r="C62" i="11"/>
  <c r="M61" i="11"/>
  <c r="L61" i="11"/>
  <c r="K61" i="11"/>
  <c r="J61" i="11"/>
  <c r="I61" i="11"/>
  <c r="H61" i="11"/>
  <c r="G61" i="11"/>
  <c r="F61" i="11"/>
  <c r="E61" i="11"/>
  <c r="D61" i="11"/>
  <c r="H60" i="11"/>
  <c r="C60" i="11"/>
  <c r="H59" i="11"/>
  <c r="H52" i="11" s="1"/>
  <c r="C59" i="11"/>
  <c r="H58" i="11"/>
  <c r="C58" i="11"/>
  <c r="H57" i="11"/>
  <c r="H50" i="11" s="1"/>
  <c r="C57" i="11"/>
  <c r="H56" i="11"/>
  <c r="C56" i="11"/>
  <c r="H55" i="11"/>
  <c r="C55" i="11"/>
  <c r="M54" i="11"/>
  <c r="L54" i="11"/>
  <c r="K54" i="11"/>
  <c r="J54" i="11"/>
  <c r="I54" i="11"/>
  <c r="G54" i="11"/>
  <c r="F54" i="11"/>
  <c r="E54" i="11"/>
  <c r="D54" i="11"/>
  <c r="C54" i="11"/>
  <c r="M53" i="11"/>
  <c r="L53" i="11"/>
  <c r="K53" i="11"/>
  <c r="J53" i="11"/>
  <c r="I53" i="11"/>
  <c r="H53" i="11"/>
  <c r="G53" i="11"/>
  <c r="F53" i="11"/>
  <c r="E53" i="11"/>
  <c r="D53" i="11"/>
  <c r="M52" i="11"/>
  <c r="L52" i="11"/>
  <c r="K52" i="11"/>
  <c r="K17" i="11" s="1"/>
  <c r="J52" i="11"/>
  <c r="I52" i="11"/>
  <c r="G52" i="11"/>
  <c r="F52" i="11"/>
  <c r="E52" i="11"/>
  <c r="D52" i="11"/>
  <c r="C52" i="11"/>
  <c r="M51" i="11"/>
  <c r="L51" i="11"/>
  <c r="K51" i="11"/>
  <c r="J51" i="11"/>
  <c r="I51" i="11"/>
  <c r="H51" i="11"/>
  <c r="G51" i="11"/>
  <c r="F51" i="11"/>
  <c r="E51" i="11"/>
  <c r="D51" i="11"/>
  <c r="M50" i="11"/>
  <c r="L50" i="11"/>
  <c r="K50" i="11"/>
  <c r="J50" i="11"/>
  <c r="I50" i="11"/>
  <c r="G50" i="11"/>
  <c r="F50" i="11"/>
  <c r="E50" i="11"/>
  <c r="D50" i="11"/>
  <c r="C50" i="11"/>
  <c r="M49" i="11"/>
  <c r="L49" i="11"/>
  <c r="K49" i="11"/>
  <c r="J49" i="11"/>
  <c r="I49" i="11"/>
  <c r="H49" i="11"/>
  <c r="G49" i="11"/>
  <c r="F49" i="11"/>
  <c r="E49" i="11"/>
  <c r="D49" i="11"/>
  <c r="M48" i="11"/>
  <c r="L48" i="11"/>
  <c r="K48" i="11"/>
  <c r="K47" i="11" s="1"/>
  <c r="J48" i="11"/>
  <c r="I48" i="11"/>
  <c r="I47" i="11" s="1"/>
  <c r="G48" i="11"/>
  <c r="G47" i="11" s="1"/>
  <c r="F48" i="11"/>
  <c r="E48" i="11"/>
  <c r="E47" i="11" s="1"/>
  <c r="D48" i="11"/>
  <c r="C48" i="11"/>
  <c r="L47" i="11"/>
  <c r="J47" i="11"/>
  <c r="F47" i="11"/>
  <c r="D47" i="11"/>
  <c r="H46" i="11"/>
  <c r="H95" i="11" s="1"/>
  <c r="C46" i="11"/>
  <c r="C95" i="11" s="1"/>
  <c r="H45" i="11"/>
  <c r="C45" i="11"/>
  <c r="H44" i="11"/>
  <c r="H93" i="11" s="1"/>
  <c r="C44" i="11"/>
  <c r="C93" i="11" s="1"/>
  <c r="H43" i="11"/>
  <c r="C43" i="11"/>
  <c r="C92" i="11" s="1"/>
  <c r="H42" i="11"/>
  <c r="C42" i="11"/>
  <c r="C91" i="11" s="1"/>
  <c r="H41" i="11"/>
  <c r="C41" i="11"/>
  <c r="M40" i="11"/>
  <c r="L40" i="11"/>
  <c r="K40" i="11"/>
  <c r="J40" i="11"/>
  <c r="I40" i="11"/>
  <c r="G40" i="11"/>
  <c r="F40" i="11"/>
  <c r="E40" i="11"/>
  <c r="D40" i="11"/>
  <c r="C40" i="11"/>
  <c r="H39" i="11"/>
  <c r="H88" i="11" s="1"/>
  <c r="C39" i="11"/>
  <c r="H38" i="11"/>
  <c r="C38" i="11"/>
  <c r="C87" i="11" s="1"/>
  <c r="H37" i="11"/>
  <c r="H86" i="11" s="1"/>
  <c r="C37" i="11"/>
  <c r="C23" i="11" s="1"/>
  <c r="C16" i="11" s="1"/>
  <c r="H36" i="11"/>
  <c r="H85" i="11" s="1"/>
  <c r="C36" i="11"/>
  <c r="C85" i="11" s="1"/>
  <c r="H35" i="11"/>
  <c r="H84" i="11" s="1"/>
  <c r="C35" i="11"/>
  <c r="H34" i="11"/>
  <c r="C34" i="11"/>
  <c r="M33" i="11"/>
  <c r="L33" i="11"/>
  <c r="K33" i="11"/>
  <c r="J33" i="11"/>
  <c r="I33" i="11"/>
  <c r="H33" i="11"/>
  <c r="G33" i="11"/>
  <c r="F33" i="11"/>
  <c r="E33" i="11"/>
  <c r="D33" i="11"/>
  <c r="H32" i="11"/>
  <c r="H81" i="11" s="1"/>
  <c r="C32" i="11"/>
  <c r="C81" i="11" s="1"/>
  <c r="H31" i="11"/>
  <c r="C31" i="11"/>
  <c r="H30" i="11"/>
  <c r="H79" i="11" s="1"/>
  <c r="C30" i="11"/>
  <c r="C79" i="11" s="1"/>
  <c r="H29" i="11"/>
  <c r="C29" i="11"/>
  <c r="H28" i="11"/>
  <c r="H77" i="11" s="1"/>
  <c r="C28" i="11"/>
  <c r="C77" i="11" s="1"/>
  <c r="H27" i="11"/>
  <c r="C27" i="11"/>
  <c r="M26" i="11"/>
  <c r="L26" i="11"/>
  <c r="K26" i="11"/>
  <c r="J26" i="11"/>
  <c r="I26" i="11"/>
  <c r="G26" i="11"/>
  <c r="F26" i="11"/>
  <c r="E26" i="11"/>
  <c r="D26" i="11"/>
  <c r="C26" i="11"/>
  <c r="M25" i="11"/>
  <c r="L25" i="11"/>
  <c r="K25" i="11"/>
  <c r="J25" i="11"/>
  <c r="J18" i="11" s="1"/>
  <c r="I25" i="11"/>
  <c r="G25" i="11"/>
  <c r="F25" i="11"/>
  <c r="F18" i="11" s="1"/>
  <c r="E25" i="11"/>
  <c r="D25" i="11"/>
  <c r="D18" i="11" s="1"/>
  <c r="M24" i="11"/>
  <c r="L24" i="11"/>
  <c r="K24" i="11"/>
  <c r="J24" i="11"/>
  <c r="I24" i="11"/>
  <c r="G24" i="11"/>
  <c r="F24" i="11"/>
  <c r="E24" i="11"/>
  <c r="D24" i="11"/>
  <c r="C24" i="11"/>
  <c r="M23" i="11"/>
  <c r="L23" i="11"/>
  <c r="K23" i="11"/>
  <c r="J23" i="11"/>
  <c r="I23" i="11"/>
  <c r="H23" i="11"/>
  <c r="G23" i="11"/>
  <c r="F23" i="11"/>
  <c r="E23" i="11"/>
  <c r="D23" i="11"/>
  <c r="M22" i="11"/>
  <c r="M15" i="11" s="1"/>
  <c r="L22" i="11"/>
  <c r="K22" i="11"/>
  <c r="J22" i="11"/>
  <c r="I22" i="11"/>
  <c r="I15" i="11" s="1"/>
  <c r="G22" i="11"/>
  <c r="F22" i="11"/>
  <c r="E22" i="11"/>
  <c r="E15" i="11" s="1"/>
  <c r="D22" i="11"/>
  <c r="C22" i="11"/>
  <c r="M21" i="11"/>
  <c r="L21" i="11"/>
  <c r="L14" i="11" s="1"/>
  <c r="L12" i="11" s="1"/>
  <c r="K21" i="11"/>
  <c r="J21" i="11"/>
  <c r="I21" i="11"/>
  <c r="H21" i="11"/>
  <c r="H14" i="11" s="1"/>
  <c r="G21" i="11"/>
  <c r="F21" i="11"/>
  <c r="E21" i="11"/>
  <c r="D21" i="11"/>
  <c r="D19" i="11" s="1"/>
  <c r="M20" i="11"/>
  <c r="M19" i="11" s="1"/>
  <c r="L20" i="11"/>
  <c r="K20" i="11"/>
  <c r="K19" i="11" s="1"/>
  <c r="J20" i="11"/>
  <c r="I20" i="11"/>
  <c r="I19" i="11" s="1"/>
  <c r="G20" i="11"/>
  <c r="G19" i="11" s="1"/>
  <c r="F20" i="11"/>
  <c r="E20" i="11"/>
  <c r="E19" i="11" s="1"/>
  <c r="D20" i="11"/>
  <c r="C20" i="11"/>
  <c r="L19" i="11"/>
  <c r="J19" i="11"/>
  <c r="F19" i="11"/>
  <c r="M18" i="11"/>
  <c r="L18" i="11"/>
  <c r="K18" i="11"/>
  <c r="I18" i="11"/>
  <c r="G18" i="11"/>
  <c r="E18" i="11"/>
  <c r="M17" i="11"/>
  <c r="L17" i="11"/>
  <c r="J17" i="11"/>
  <c r="I17" i="11"/>
  <c r="G17" i="11"/>
  <c r="F17" i="11"/>
  <c r="E17" i="11"/>
  <c r="D17" i="11"/>
  <c r="C17" i="11"/>
  <c r="M16" i="11"/>
  <c r="L16" i="11"/>
  <c r="K16" i="11"/>
  <c r="J16" i="11"/>
  <c r="I16" i="11"/>
  <c r="H16" i="11"/>
  <c r="G16" i="11"/>
  <c r="F16" i="11"/>
  <c r="E16" i="11"/>
  <c r="D16" i="11"/>
  <c r="L15" i="11"/>
  <c r="K15" i="11"/>
  <c r="J15" i="11"/>
  <c r="G15" i="11"/>
  <c r="G12" i="11" s="1"/>
  <c r="F15" i="11"/>
  <c r="D15" i="11"/>
  <c r="C15" i="11"/>
  <c r="M14" i="11"/>
  <c r="K14" i="11"/>
  <c r="J14" i="11"/>
  <c r="J12" i="11" s="1"/>
  <c r="I14" i="11"/>
  <c r="G14" i="11"/>
  <c r="F14" i="11"/>
  <c r="F12" i="11" s="1"/>
  <c r="E14" i="11"/>
  <c r="M13" i="11"/>
  <c r="L13" i="11"/>
  <c r="J13" i="11"/>
  <c r="I13" i="11"/>
  <c r="G13" i="11"/>
  <c r="F13" i="11"/>
  <c r="E13" i="11"/>
  <c r="E12" i="11" s="1"/>
  <c r="D13" i="11"/>
  <c r="C13" i="11"/>
  <c r="M12" i="11" l="1"/>
  <c r="M47" i="11"/>
  <c r="H152" i="11"/>
  <c r="H106" i="11"/>
  <c r="J89" i="11"/>
  <c r="H25" i="11"/>
  <c r="H18" i="11" s="1"/>
  <c r="I89" i="11"/>
  <c r="E117" i="11"/>
  <c r="C119" i="11"/>
  <c r="C105" i="11" s="1"/>
  <c r="E89" i="11"/>
  <c r="I12" i="11"/>
  <c r="C88" i="11"/>
  <c r="C25" i="11"/>
  <c r="C18" i="11" s="1"/>
  <c r="H54" i="11"/>
  <c r="H48" i="11"/>
  <c r="H47" i="11" s="1"/>
  <c r="H68" i="11"/>
  <c r="H76" i="11"/>
  <c r="H75" i="11" s="1"/>
  <c r="H20" i="11"/>
  <c r="H26" i="11"/>
  <c r="H78" i="11"/>
  <c r="H22" i="11"/>
  <c r="H15" i="11" s="1"/>
  <c r="H80" i="11"/>
  <c r="H24" i="11"/>
  <c r="H17" i="11" s="1"/>
  <c r="H40" i="11"/>
  <c r="H90" i="11"/>
  <c r="H92" i="11"/>
  <c r="H94" i="11"/>
  <c r="C47" i="11"/>
  <c r="C61" i="11"/>
  <c r="K75" i="11"/>
  <c r="J75" i="11"/>
  <c r="F82" i="11"/>
  <c r="J82" i="11"/>
  <c r="I82" i="11"/>
  <c r="M82" i="11"/>
  <c r="E103" i="11"/>
  <c r="E160" i="11" s="1"/>
  <c r="M103" i="11"/>
  <c r="M160" i="11" s="1"/>
  <c r="C84" i="11"/>
  <c r="C21" i="11"/>
  <c r="C14" i="11" s="1"/>
  <c r="K13" i="11"/>
  <c r="K12" i="11" s="1"/>
  <c r="D14" i="11"/>
  <c r="D12" i="11" s="1"/>
  <c r="C83" i="11"/>
  <c r="C33" i="11"/>
  <c r="C75" i="11"/>
  <c r="E82" i="11"/>
  <c r="C89" i="11"/>
  <c r="G89" i="11"/>
  <c r="H110" i="11"/>
  <c r="H108" i="11"/>
  <c r="I117" i="11"/>
  <c r="E124" i="11"/>
  <c r="K119" i="11"/>
  <c r="K105" i="11" s="1"/>
  <c r="K103" i="11" s="1"/>
  <c r="K124" i="11"/>
  <c r="C131" i="11"/>
  <c r="H82" i="11"/>
  <c r="C86" i="11"/>
  <c r="I103" i="11"/>
  <c r="F118" i="11"/>
  <c r="F124" i="11"/>
  <c r="J118" i="11"/>
  <c r="J124" i="11"/>
  <c r="G119" i="11"/>
  <c r="G105" i="11" s="1"/>
  <c r="G103" i="11" s="1"/>
  <c r="G160" i="11" s="1"/>
  <c r="G124" i="11"/>
  <c r="H104" i="11"/>
  <c r="H103" i="11" s="1"/>
  <c r="D118" i="11"/>
  <c r="H118" i="11"/>
  <c r="H117" i="11" s="1"/>
  <c r="L118" i="11"/>
  <c r="C125" i="11"/>
  <c r="C12" i="11" l="1"/>
  <c r="C19" i="11"/>
  <c r="L117" i="11"/>
  <c r="L104" i="11"/>
  <c r="L103" i="11" s="1"/>
  <c r="L160" i="11" s="1"/>
  <c r="F104" i="11"/>
  <c r="F103" i="11" s="1"/>
  <c r="F160" i="11" s="1"/>
  <c r="F117" i="11"/>
  <c r="G117" i="11"/>
  <c r="H13" i="11"/>
  <c r="H12" i="11" s="1"/>
  <c r="H160" i="11" s="1"/>
  <c r="H19" i="11"/>
  <c r="D117" i="11"/>
  <c r="D104" i="11"/>
  <c r="D103" i="11" s="1"/>
  <c r="D160" i="11" s="1"/>
  <c r="K117" i="11"/>
  <c r="K160" i="11"/>
  <c r="H89" i="11"/>
  <c r="I160" i="11"/>
  <c r="C124" i="11"/>
  <c r="C118" i="11"/>
  <c r="J104" i="11"/>
  <c r="J103" i="11" s="1"/>
  <c r="J160" i="11" s="1"/>
  <c r="J117" i="11"/>
  <c r="C82" i="11"/>
  <c r="C117" i="11" l="1"/>
  <c r="C104" i="11"/>
  <c r="C103" i="11" s="1"/>
  <c r="C160" i="11" s="1"/>
</calcChain>
</file>

<file path=xl/sharedStrings.xml><?xml version="1.0" encoding="utf-8"?>
<sst xmlns="http://schemas.openxmlformats.org/spreadsheetml/2006/main" count="184" uniqueCount="47">
  <si>
    <t>Resumen de la Balanza de Pagos</t>
  </si>
  <si>
    <t>(en millones de balboas)</t>
  </si>
  <si>
    <t>Partida y sector</t>
  </si>
  <si>
    <t>Total</t>
  </si>
  <si>
    <t>Segundo</t>
  </si>
  <si>
    <t>Cuarto</t>
  </si>
  <si>
    <t>(P) Cifras preliminares.</t>
  </si>
  <si>
    <t>(E) Cifras estimadas.</t>
  </si>
  <si>
    <t>2016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</si>
  <si>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</si>
  <si>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</si>
  <si>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</si>
  <si>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</si>
  <si>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</si>
  <si>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</si>
  <si>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</si>
  <si>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</si>
  <si>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</si>
  <si>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</si>
  <si>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</si>
  <si>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</si>
  <si>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</si>
  <si>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</si>
  <si>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</si>
  <si>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</si>
  <si>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</si>
  <si>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</si>
  <si>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</si>
  <si>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</si>
  <si>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</si>
  <si>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</si>
  <si>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</si>
  <si>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</si>
  <si>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</si>
  <si>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</si>
  <si>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CONTRALORÍA GENERAL DE LA REPÚBLICA - INSTITUTO NACIONAL DE ESTADÍSTICA Y CENSO</t>
  </si>
  <si>
    <t>Primer</t>
  </si>
  <si>
    <t>Tercer</t>
  </si>
  <si>
    <t>Trimestre</t>
  </si>
  <si>
    <t>Línea</t>
  </si>
  <si>
    <t>núm.</t>
  </si>
  <si>
    <t>2018 (E)</t>
  </si>
  <si>
    <t>2017 (P)</t>
  </si>
  <si>
    <t>0.0 Cifra nula o cero.</t>
  </si>
  <si>
    <t>Cuadro 4. RESUMEN DE LA BALANZA DE PAGOS DE PANAMÁ, SEGÚN PARTIDA</t>
  </si>
  <si>
    <t>Y SECTOR: AÑOS 2016-17 Y PRIMER TRIMESTRE 2018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</si>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</sst>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4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/>
    <xf numFmtId="0" fontId="1" fillId="2" borderId="9" xfId="0" applyNumberFormat="1" applyFont="1" applyFill="1" applyBorder="1"/>
    <xf numFmtId="0" fontId="1" fillId="2" borderId="10" xfId="0" applyNumberFormat="1" applyFont="1" applyFill="1" applyBorder="1"/>
    <xf numFmtId="0" fontId="1" fillId="2" borderId="3" xfId="0" applyNumberFormat="1" applyFont="1" applyFill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8" xfId="0" applyNumberFormat="1" applyFont="1" applyFill="1" applyBorder="1"/>
    <xf numFmtId="0" fontId="1" fillId="2" borderId="6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/>
    <xf numFmtId="164" fontId="3" fillId="2" borderId="0" xfId="0" applyNumberFormat="1" applyFont="1" applyFill="1" applyBorder="1" applyAlignment="1" applyProtection="1">
      <alignment horizontal="right"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/>
    </xf>
    <xf numFmtId="0" fontId="3" fillId="3" borderId="7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horizontal="right"/>
    </xf>
    <xf numFmtId="164" fontId="4" fillId="2" borderId="1" xfId="0" applyNumberFormat="1" applyFont="1" applyFill="1" applyBorder="1"/>
    <xf numFmtId="0" fontId="1" fillId="0" borderId="0" xfId="0" applyNumberFormat="1" applyFont="1" applyFill="1" applyAlignment="1"/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/>
    <xf numFmtId="164" fontId="3" fillId="2" borderId="1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 applyAlignment="1">
      <alignment horizontal="left" indent="2"/>
    </xf>
    <xf numFmtId="0" fontId="3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>
      <alignment horizontal="left" indent="4"/>
    </xf>
    <xf numFmtId="0" fontId="3" fillId="2" borderId="9" xfId="0" applyNumberFormat="1" applyFont="1" applyFill="1" applyBorder="1" applyAlignment="1">
      <alignment horizontal="left" indent="4"/>
    </xf>
    <xf numFmtId="0" fontId="3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8"/>
    </xf>
    <xf numFmtId="0" fontId="3" fillId="2" borderId="9" xfId="0" applyNumberFormat="1" applyFont="1" applyFill="1" applyBorder="1" applyAlignment="1">
      <alignment horizontal="left" indent="10"/>
    </xf>
    <xf numFmtId="0" fontId="1" fillId="2" borderId="9" xfId="0" applyNumberFormat="1" applyFont="1" applyFill="1" applyBorder="1" applyAlignment="1">
      <alignment horizontal="left" indent="13"/>
    </xf>
    <xf numFmtId="164" fontId="1" fillId="2" borderId="0" xfId="0" applyNumberFormat="1" applyFont="1" applyFill="1" applyBorder="1"/>
    <xf numFmtId="0" fontId="3" fillId="3" borderId="3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0"/>
  <sheetViews>
    <sheetView showGridLines="0" tabSelected="1" zoomScaleNormal="10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ColWidth="9.140625" defaultRowHeight="12.75" customHeight="1" x14ac:dyDescent="0.2"/>
  <cols>
    <col min="1" max="1" width="6.7109375" style="1" customWidth="1"/>
    <col min="2" max="2" width="48.7109375" style="2" customWidth="1"/>
    <col min="3" max="7" width="12.7109375" style="1" customWidth="1"/>
    <col min="8" max="13" width="18.7109375" style="1" customWidth="1"/>
    <col min="14" max="14" width="6.7109375" style="1" customWidth="1"/>
    <col min="15" max="16384" width="9.140625" style="1"/>
  </cols>
  <sheetData>
    <row r="1" spans="1:17" ht="15.75" customHeight="1" x14ac:dyDescent="0.2">
      <c r="A1" s="39" t="s">
        <v>35</v>
      </c>
      <c r="B1" s="38"/>
      <c r="C1" s="38"/>
      <c r="D1" s="38"/>
      <c r="E1" s="38"/>
      <c r="F1" s="38"/>
      <c r="G1" s="38"/>
      <c r="H1" s="43"/>
      <c r="I1" s="43"/>
      <c r="J1" s="43"/>
      <c r="K1" s="43"/>
      <c r="L1" s="43"/>
      <c r="M1" s="43"/>
      <c r="N1" s="40" t="s">
        <v>35</v>
      </c>
    </row>
    <row r="2" spans="1:17" ht="8.1" customHeight="1" x14ac:dyDescent="0.2">
      <c r="A2" s="4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7" s="22" customFormat="1" ht="15.75" customHeight="1" x14ac:dyDescent="0.2">
      <c r="A3" s="45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6" t="s">
        <v>44</v>
      </c>
      <c r="O3" s="21"/>
      <c r="P3" s="21"/>
      <c r="Q3" s="21"/>
    </row>
    <row r="4" spans="1:17" s="22" customFormat="1" ht="15.75" customHeight="1" x14ac:dyDescent="0.2">
      <c r="A4" s="45" t="s">
        <v>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6" t="s">
        <v>45</v>
      </c>
      <c r="O4" s="23"/>
      <c r="P4" s="23"/>
      <c r="Q4" s="23"/>
    </row>
    <row r="5" spans="1:17" ht="8.1" customHeight="1" x14ac:dyDescent="0.2">
      <c r="A5" s="4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7" s="4" customFormat="1" ht="12.75" customHeight="1" x14ac:dyDescent="0.2">
      <c r="A6" s="24"/>
      <c r="B6" s="25"/>
      <c r="C6" s="64" t="s">
        <v>0</v>
      </c>
      <c r="D6" s="64"/>
      <c r="E6" s="64"/>
      <c r="F6" s="64"/>
      <c r="G6" s="64"/>
      <c r="H6" s="69" t="s">
        <v>0</v>
      </c>
      <c r="I6" s="70"/>
      <c r="J6" s="70"/>
      <c r="K6" s="70"/>
      <c r="L6" s="70"/>
      <c r="M6" s="70"/>
      <c r="N6" s="26"/>
    </row>
    <row r="7" spans="1:17" s="4" customFormat="1" ht="12.75" customHeight="1" x14ac:dyDescent="0.2">
      <c r="A7" s="27"/>
      <c r="B7" s="28"/>
      <c r="C7" s="65" t="s">
        <v>1</v>
      </c>
      <c r="D7" s="65"/>
      <c r="E7" s="65"/>
      <c r="F7" s="65"/>
      <c r="G7" s="65"/>
      <c r="H7" s="61" t="s">
        <v>1</v>
      </c>
      <c r="I7" s="62"/>
      <c r="J7" s="62"/>
      <c r="K7" s="62"/>
      <c r="L7" s="62"/>
      <c r="M7" s="62"/>
      <c r="N7" s="29"/>
    </row>
    <row r="8" spans="1:17" s="4" customFormat="1" ht="12.75" customHeight="1" x14ac:dyDescent="0.2">
      <c r="A8" s="30" t="s">
        <v>39</v>
      </c>
      <c r="B8" s="31" t="s">
        <v>2</v>
      </c>
      <c r="C8" s="66" t="s">
        <v>8</v>
      </c>
      <c r="D8" s="67"/>
      <c r="E8" s="67"/>
      <c r="F8" s="67"/>
      <c r="G8" s="68"/>
      <c r="H8" s="66" t="s">
        <v>42</v>
      </c>
      <c r="I8" s="67"/>
      <c r="J8" s="67"/>
      <c r="K8" s="67"/>
      <c r="L8" s="68"/>
      <c r="M8" s="47" t="s">
        <v>41</v>
      </c>
      <c r="N8" s="32" t="s">
        <v>39</v>
      </c>
    </row>
    <row r="9" spans="1:17" s="4" customFormat="1" ht="12.75" customHeight="1" x14ac:dyDescent="0.2">
      <c r="A9" s="30" t="s">
        <v>40</v>
      </c>
      <c r="B9" s="28"/>
      <c r="C9" s="59" t="s">
        <v>3</v>
      </c>
      <c r="D9" s="61" t="s">
        <v>38</v>
      </c>
      <c r="E9" s="62"/>
      <c r="F9" s="62"/>
      <c r="G9" s="63"/>
      <c r="H9" s="59" t="s">
        <v>3</v>
      </c>
      <c r="I9" s="61" t="s">
        <v>38</v>
      </c>
      <c r="J9" s="62"/>
      <c r="K9" s="62"/>
      <c r="L9" s="63"/>
      <c r="M9" s="41" t="s">
        <v>36</v>
      </c>
      <c r="N9" s="32" t="s">
        <v>40</v>
      </c>
    </row>
    <row r="10" spans="1:17" s="4" customFormat="1" ht="12.75" customHeight="1" x14ac:dyDescent="0.2">
      <c r="A10" s="33"/>
      <c r="B10" s="28"/>
      <c r="C10" s="60"/>
      <c r="D10" s="34" t="s">
        <v>36</v>
      </c>
      <c r="E10" s="34" t="s">
        <v>4</v>
      </c>
      <c r="F10" s="34" t="s">
        <v>37</v>
      </c>
      <c r="G10" s="34" t="s">
        <v>5</v>
      </c>
      <c r="H10" s="60"/>
      <c r="I10" s="34" t="s">
        <v>36</v>
      </c>
      <c r="J10" s="34" t="s">
        <v>4</v>
      </c>
      <c r="K10" s="34" t="s">
        <v>37</v>
      </c>
      <c r="L10" s="34" t="s">
        <v>5</v>
      </c>
      <c r="M10" s="42" t="s">
        <v>46</v>
      </c>
      <c r="N10" s="35"/>
    </row>
    <row r="11" spans="1:17" s="4" customFormat="1" ht="6" customHeight="1" x14ac:dyDescent="0.2">
      <c r="A11" s="11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8"/>
    </row>
    <row r="12" spans="1:17" s="4" customFormat="1" ht="15.75" customHeight="1" x14ac:dyDescent="0.2">
      <c r="A12" s="12">
        <v>1</v>
      </c>
      <c r="B12" s="48" t="s">
        <v>9</v>
      </c>
      <c r="C12" s="49">
        <f>SUM(C13+C14+C15+C16+C17+C18)</f>
        <v>-3160.1000000000004</v>
      </c>
      <c r="D12" s="49">
        <f t="shared" ref="D12:M12" si="0">SUM(D13+D14+D15+D16+D17+D18)</f>
        <v>-650.09999999999854</v>
      </c>
      <c r="E12" s="49">
        <f t="shared" si="0"/>
        <v>-529.60000000000059</v>
      </c>
      <c r="F12" s="49">
        <f t="shared" si="0"/>
        <v>-1150.8000000000013</v>
      </c>
      <c r="G12" s="49">
        <f t="shared" si="0"/>
        <v>-829.60000000000014</v>
      </c>
      <c r="H12" s="49">
        <f>SUM(H13+H14+H15+H16+H17+H18)</f>
        <v>-3035.8999999999987</v>
      </c>
      <c r="I12" s="49">
        <f t="shared" si="0"/>
        <v>-430.89999999999901</v>
      </c>
      <c r="J12" s="49">
        <f t="shared" si="0"/>
        <v>-497.29999999999893</v>
      </c>
      <c r="K12" s="49">
        <f t="shared" si="0"/>
        <v>-1135.2999999999995</v>
      </c>
      <c r="L12" s="49">
        <f t="shared" si="0"/>
        <v>-972.40000000000055</v>
      </c>
      <c r="M12" s="49">
        <f t="shared" si="0"/>
        <v>-547.400000000001</v>
      </c>
      <c r="N12" s="19">
        <v>1</v>
      </c>
    </row>
    <row r="13" spans="1:17" s="4" customFormat="1" ht="12.75" customHeight="1" x14ac:dyDescent="0.2">
      <c r="A13" s="12">
        <v>2</v>
      </c>
      <c r="B13" s="50" t="s">
        <v>10</v>
      </c>
      <c r="C13" s="7">
        <f>C20+C48+C97</f>
        <v>-278.80000000000109</v>
      </c>
      <c r="D13" s="7">
        <f t="shared" ref="D13:G13" si="1">D20+D48+D97</f>
        <v>-220.70000000000005</v>
      </c>
      <c r="E13" s="7">
        <f t="shared" si="1"/>
        <v>98.5</v>
      </c>
      <c r="F13" s="7">
        <f t="shared" si="1"/>
        <v>-147.09999999999991</v>
      </c>
      <c r="G13" s="7">
        <f t="shared" si="1"/>
        <v>-9.5000000000004547</v>
      </c>
      <c r="H13" s="7">
        <f>H20+H48+H97</f>
        <v>-295.40000000000146</v>
      </c>
      <c r="I13" s="7">
        <f t="shared" ref="I13:M18" si="2">I20+I48+I97</f>
        <v>-54.100000000000364</v>
      </c>
      <c r="J13" s="7">
        <f t="shared" si="2"/>
        <v>-21.400000000000091</v>
      </c>
      <c r="K13" s="7">
        <f t="shared" si="2"/>
        <v>-170.5</v>
      </c>
      <c r="L13" s="7">
        <f t="shared" si="2"/>
        <v>-49.400000000000546</v>
      </c>
      <c r="M13" s="7">
        <f t="shared" si="2"/>
        <v>-45.100000000000819</v>
      </c>
      <c r="N13" s="19">
        <v>2</v>
      </c>
    </row>
    <row r="14" spans="1:17" s="4" customFormat="1" ht="12.75" customHeight="1" x14ac:dyDescent="0.2">
      <c r="A14" s="12">
        <v>3</v>
      </c>
      <c r="B14" s="50" t="s">
        <v>11</v>
      </c>
      <c r="C14" s="7">
        <f t="shared" ref="C14:H18" si="3">C21+C49+C98</f>
        <v>-41.699999999999818</v>
      </c>
      <c r="D14" s="7">
        <f t="shared" si="3"/>
        <v>-35.200000000000045</v>
      </c>
      <c r="E14" s="7">
        <f t="shared" si="3"/>
        <v>-11.299999999999955</v>
      </c>
      <c r="F14" s="7">
        <f t="shared" si="3"/>
        <v>-42.400000000000034</v>
      </c>
      <c r="G14" s="7">
        <f t="shared" si="3"/>
        <v>47.199999999999932</v>
      </c>
      <c r="H14" s="7">
        <f t="shared" si="3"/>
        <v>-78.799999999999955</v>
      </c>
      <c r="I14" s="7">
        <f t="shared" si="2"/>
        <v>-20.89999999999992</v>
      </c>
      <c r="J14" s="7">
        <f t="shared" si="2"/>
        <v>-30.199999999999989</v>
      </c>
      <c r="K14" s="7">
        <f t="shared" si="2"/>
        <v>-42.800000000000011</v>
      </c>
      <c r="L14" s="7">
        <f t="shared" si="2"/>
        <v>15.099999999999966</v>
      </c>
      <c r="M14" s="7">
        <f t="shared" si="2"/>
        <v>2.3000000000000114</v>
      </c>
      <c r="N14" s="19">
        <v>3</v>
      </c>
    </row>
    <row r="15" spans="1:17" s="4" customFormat="1" ht="12.75" customHeight="1" x14ac:dyDescent="0.2">
      <c r="A15" s="12">
        <v>4</v>
      </c>
      <c r="B15" s="50" t="s">
        <v>12</v>
      </c>
      <c r="C15" s="7">
        <f t="shared" si="3"/>
        <v>82.300000000000068</v>
      </c>
      <c r="D15" s="7">
        <f t="shared" si="3"/>
        <v>18.499999999999943</v>
      </c>
      <c r="E15" s="7">
        <f t="shared" si="3"/>
        <v>20.900000000000006</v>
      </c>
      <c r="F15" s="7">
        <f t="shared" si="3"/>
        <v>17.199999999999989</v>
      </c>
      <c r="G15" s="7">
        <f t="shared" si="3"/>
        <v>25.699999999999989</v>
      </c>
      <c r="H15" s="7">
        <f t="shared" si="3"/>
        <v>54.200000000000045</v>
      </c>
      <c r="I15" s="7">
        <f t="shared" si="2"/>
        <v>17.400000000000034</v>
      </c>
      <c r="J15" s="7">
        <f t="shared" si="2"/>
        <v>14.099999999999994</v>
      </c>
      <c r="K15" s="7">
        <f t="shared" si="2"/>
        <v>11.899999999999977</v>
      </c>
      <c r="L15" s="7">
        <f t="shared" si="2"/>
        <v>10.800000000000011</v>
      </c>
      <c r="M15" s="7">
        <f t="shared" si="2"/>
        <v>17.600000000000023</v>
      </c>
      <c r="N15" s="19">
        <v>4</v>
      </c>
    </row>
    <row r="16" spans="1:17" s="4" customFormat="1" ht="12.75" customHeight="1" x14ac:dyDescent="0.2">
      <c r="A16" s="12">
        <v>5</v>
      </c>
      <c r="B16" s="50" t="s">
        <v>13</v>
      </c>
      <c r="C16" s="7">
        <f t="shared" si="3"/>
        <v>2291.6</v>
      </c>
      <c r="D16" s="7">
        <f t="shared" si="3"/>
        <v>571.80000000000007</v>
      </c>
      <c r="E16" s="7">
        <f t="shared" si="3"/>
        <v>523.19999999999993</v>
      </c>
      <c r="F16" s="7">
        <f t="shared" si="3"/>
        <v>569.90000000000009</v>
      </c>
      <c r="G16" s="7">
        <f t="shared" si="3"/>
        <v>626.69999999999993</v>
      </c>
      <c r="H16" s="7">
        <f t="shared" si="3"/>
        <v>2707.1</v>
      </c>
      <c r="I16" s="7">
        <f t="shared" si="2"/>
        <v>669.3</v>
      </c>
      <c r="J16" s="7">
        <f t="shared" si="2"/>
        <v>641</v>
      </c>
      <c r="K16" s="7">
        <f t="shared" si="2"/>
        <v>674.69999999999993</v>
      </c>
      <c r="L16" s="7">
        <f t="shared" si="2"/>
        <v>722.1</v>
      </c>
      <c r="M16" s="7">
        <f t="shared" si="2"/>
        <v>706.30000000000007</v>
      </c>
      <c r="N16" s="19">
        <v>5</v>
      </c>
    </row>
    <row r="17" spans="1:14" s="4" customFormat="1" ht="12.75" customHeight="1" x14ac:dyDescent="0.2">
      <c r="A17" s="12">
        <v>6</v>
      </c>
      <c r="B17" s="50" t="s">
        <v>14</v>
      </c>
      <c r="C17" s="7">
        <f t="shared" si="3"/>
        <v>-767.6</v>
      </c>
      <c r="D17" s="7">
        <f t="shared" si="3"/>
        <v>-336.9</v>
      </c>
      <c r="E17" s="7">
        <f t="shared" si="3"/>
        <v>-58.199999999999996</v>
      </c>
      <c r="F17" s="7">
        <f t="shared" si="3"/>
        <v>-312.5</v>
      </c>
      <c r="G17" s="7">
        <f t="shared" si="3"/>
        <v>-60</v>
      </c>
      <c r="H17" s="7">
        <f t="shared" si="3"/>
        <v>-881.19999999999993</v>
      </c>
      <c r="I17" s="7">
        <f t="shared" si="2"/>
        <v>-354.7</v>
      </c>
      <c r="J17" s="7">
        <f t="shared" si="2"/>
        <v>-70</v>
      </c>
      <c r="K17" s="7">
        <f t="shared" si="2"/>
        <v>-351.5</v>
      </c>
      <c r="L17" s="7">
        <f t="shared" si="2"/>
        <v>-105</v>
      </c>
      <c r="M17" s="7">
        <f t="shared" si="2"/>
        <v>-355.5</v>
      </c>
      <c r="N17" s="19">
        <v>6</v>
      </c>
    </row>
    <row r="18" spans="1:14" s="4" customFormat="1" ht="12.75" customHeight="1" x14ac:dyDescent="0.2">
      <c r="A18" s="12">
        <v>7</v>
      </c>
      <c r="B18" s="50" t="s">
        <v>15</v>
      </c>
      <c r="C18" s="7">
        <f t="shared" si="3"/>
        <v>-4445.8999999999996</v>
      </c>
      <c r="D18" s="7">
        <f t="shared" si="3"/>
        <v>-647.59999999999854</v>
      </c>
      <c r="E18" s="7">
        <f t="shared" si="3"/>
        <v>-1102.7000000000005</v>
      </c>
      <c r="F18" s="7">
        <f t="shared" si="3"/>
        <v>-1235.9000000000015</v>
      </c>
      <c r="G18" s="7">
        <f t="shared" si="3"/>
        <v>-1459.6999999999996</v>
      </c>
      <c r="H18" s="7">
        <f t="shared" si="3"/>
        <v>-4541.7999999999975</v>
      </c>
      <c r="I18" s="7">
        <f t="shared" si="2"/>
        <v>-687.89999999999873</v>
      </c>
      <c r="J18" s="7">
        <f t="shared" si="2"/>
        <v>-1030.7999999999988</v>
      </c>
      <c r="K18" s="7">
        <f t="shared" si="2"/>
        <v>-1257.0999999999995</v>
      </c>
      <c r="L18" s="7">
        <f t="shared" si="2"/>
        <v>-1566</v>
      </c>
      <c r="M18" s="7">
        <f t="shared" si="2"/>
        <v>-873.00000000000023</v>
      </c>
      <c r="N18" s="19">
        <v>7</v>
      </c>
    </row>
    <row r="19" spans="1:14" s="4" customFormat="1" ht="15.75" customHeight="1" x14ac:dyDescent="0.2">
      <c r="A19" s="12">
        <v>8</v>
      </c>
      <c r="B19" s="51" t="s">
        <v>16</v>
      </c>
      <c r="C19" s="49">
        <f>SUM(C20+C21+C22+C23+C24+C25)</f>
        <v>28581.199999999997</v>
      </c>
      <c r="D19" s="49">
        <f t="shared" ref="D19:M19" si="4">SUM(D20+D21+D22+D23+D24+D25)</f>
        <v>6774.4000000000005</v>
      </c>
      <c r="E19" s="49">
        <f t="shared" si="4"/>
        <v>7279.6</v>
      </c>
      <c r="F19" s="49">
        <f t="shared" si="4"/>
        <v>7318.0999999999985</v>
      </c>
      <c r="G19" s="49">
        <f t="shared" si="4"/>
        <v>7209.1</v>
      </c>
      <c r="H19" s="49">
        <f>SUM(H20+H21+H22+H23+H24+H25)</f>
        <v>30500.000000000004</v>
      </c>
      <c r="I19" s="49">
        <f t="shared" si="4"/>
        <v>7710.2000000000007</v>
      </c>
      <c r="J19" s="49">
        <f t="shared" si="4"/>
        <v>7764.8000000000011</v>
      </c>
      <c r="K19" s="49">
        <f t="shared" si="4"/>
        <v>7314.6</v>
      </c>
      <c r="L19" s="49">
        <f t="shared" si="4"/>
        <v>7710.4</v>
      </c>
      <c r="M19" s="49">
        <f t="shared" si="4"/>
        <v>8364.6999999999989</v>
      </c>
      <c r="N19" s="19">
        <v>8</v>
      </c>
    </row>
    <row r="20" spans="1:14" s="4" customFormat="1" ht="12.75" customHeight="1" x14ac:dyDescent="0.2">
      <c r="A20" s="12">
        <v>9</v>
      </c>
      <c r="B20" s="50" t="s">
        <v>10</v>
      </c>
      <c r="C20" s="7">
        <f>C27+C34+C41</f>
        <v>9335.1999999999989</v>
      </c>
      <c r="D20" s="7">
        <f t="shared" ref="D20:G20" si="5">D27+D34+D41</f>
        <v>1917.3999999999999</v>
      </c>
      <c r="E20" s="7">
        <f t="shared" si="5"/>
        <v>2548.6</v>
      </c>
      <c r="F20" s="7">
        <f t="shared" si="5"/>
        <v>2557.5</v>
      </c>
      <c r="G20" s="7">
        <f t="shared" si="5"/>
        <v>2311.6999999999998</v>
      </c>
      <c r="H20" s="7">
        <f>H27+H34+H41</f>
        <v>9382.4</v>
      </c>
      <c r="I20" s="7">
        <f t="shared" ref="I20:M25" si="6">I27+I34+I41</f>
        <v>2280.8000000000002</v>
      </c>
      <c r="J20" s="7">
        <f t="shared" si="6"/>
        <v>2536.7000000000003</v>
      </c>
      <c r="K20" s="7">
        <f t="shared" si="6"/>
        <v>2159</v>
      </c>
      <c r="L20" s="7">
        <f t="shared" si="6"/>
        <v>2405.9</v>
      </c>
      <c r="M20" s="7">
        <f>M27+M34+M41</f>
        <v>2537.0999999999995</v>
      </c>
      <c r="N20" s="19">
        <v>9</v>
      </c>
    </row>
    <row r="21" spans="1:14" s="4" customFormat="1" ht="12.75" customHeight="1" x14ac:dyDescent="0.2">
      <c r="A21" s="12">
        <v>10</v>
      </c>
      <c r="B21" s="50" t="s">
        <v>11</v>
      </c>
      <c r="C21" s="7">
        <f t="shared" ref="C21:H25" si="7">C28+C35+C42</f>
        <v>1550.7000000000003</v>
      </c>
      <c r="D21" s="7">
        <f t="shared" si="7"/>
        <v>363.59999999999997</v>
      </c>
      <c r="E21" s="7">
        <f t="shared" si="7"/>
        <v>393.5</v>
      </c>
      <c r="F21" s="7">
        <f t="shared" si="7"/>
        <v>361.4</v>
      </c>
      <c r="G21" s="7">
        <f t="shared" si="7"/>
        <v>432.2</v>
      </c>
      <c r="H21" s="7">
        <f t="shared" si="7"/>
        <v>1586.6000000000001</v>
      </c>
      <c r="I21" s="7">
        <f t="shared" si="6"/>
        <v>403.40000000000003</v>
      </c>
      <c r="J21" s="7">
        <f t="shared" si="6"/>
        <v>386.1</v>
      </c>
      <c r="K21" s="7">
        <f t="shared" si="6"/>
        <v>362.9</v>
      </c>
      <c r="L21" s="7">
        <f t="shared" si="6"/>
        <v>434.2</v>
      </c>
      <c r="M21" s="7">
        <f t="shared" si="6"/>
        <v>393.90000000000003</v>
      </c>
      <c r="N21" s="19">
        <v>10</v>
      </c>
    </row>
    <row r="22" spans="1:14" s="4" customFormat="1" ht="12.75" customHeight="1" x14ac:dyDescent="0.2">
      <c r="A22" s="12">
        <v>11</v>
      </c>
      <c r="B22" s="50" t="s">
        <v>12</v>
      </c>
      <c r="C22" s="7">
        <f t="shared" si="7"/>
        <v>936.4</v>
      </c>
      <c r="D22" s="7">
        <f t="shared" si="7"/>
        <v>293.89999999999998</v>
      </c>
      <c r="E22" s="7">
        <f t="shared" si="7"/>
        <v>220.9</v>
      </c>
      <c r="F22" s="7">
        <f t="shared" si="7"/>
        <v>208.7</v>
      </c>
      <c r="G22" s="7">
        <f t="shared" si="7"/>
        <v>212.89999999999998</v>
      </c>
      <c r="H22" s="7">
        <f t="shared" si="7"/>
        <v>927</v>
      </c>
      <c r="I22" s="7">
        <f t="shared" si="6"/>
        <v>288.7</v>
      </c>
      <c r="J22" s="7">
        <f t="shared" si="6"/>
        <v>210.2</v>
      </c>
      <c r="K22" s="7">
        <f t="shared" si="6"/>
        <v>208.29999999999998</v>
      </c>
      <c r="L22" s="7">
        <f t="shared" si="6"/>
        <v>219.8</v>
      </c>
      <c r="M22" s="7">
        <f t="shared" si="6"/>
        <v>297.3</v>
      </c>
      <c r="N22" s="19">
        <v>11</v>
      </c>
    </row>
    <row r="23" spans="1:14" s="4" customFormat="1" ht="12.75" customHeight="1" x14ac:dyDescent="0.2">
      <c r="A23" s="12">
        <v>12</v>
      </c>
      <c r="B23" s="50" t="s">
        <v>13</v>
      </c>
      <c r="C23" s="7">
        <f t="shared" si="7"/>
        <v>2408.3000000000002</v>
      </c>
      <c r="D23" s="7">
        <f t="shared" si="7"/>
        <v>598.70000000000005</v>
      </c>
      <c r="E23" s="7">
        <f t="shared" si="7"/>
        <v>552.29999999999995</v>
      </c>
      <c r="F23" s="7">
        <f t="shared" si="7"/>
        <v>600</v>
      </c>
      <c r="G23" s="7">
        <f t="shared" si="7"/>
        <v>657.3</v>
      </c>
      <c r="H23" s="7">
        <f t="shared" si="7"/>
        <v>2834.2</v>
      </c>
      <c r="I23" s="7">
        <f t="shared" si="6"/>
        <v>700.19999999999993</v>
      </c>
      <c r="J23" s="7">
        <f t="shared" si="6"/>
        <v>674.5</v>
      </c>
      <c r="K23" s="7">
        <f t="shared" si="6"/>
        <v>705.19999999999993</v>
      </c>
      <c r="L23" s="7">
        <f t="shared" si="6"/>
        <v>754.3</v>
      </c>
      <c r="M23" s="7">
        <f t="shared" si="6"/>
        <v>738.90000000000009</v>
      </c>
      <c r="N23" s="19">
        <v>12</v>
      </c>
    </row>
    <row r="24" spans="1:14" s="4" customFormat="1" ht="12.75" customHeight="1" x14ac:dyDescent="0.2">
      <c r="A24" s="12">
        <v>13</v>
      </c>
      <c r="B24" s="50" t="s">
        <v>14</v>
      </c>
      <c r="C24" s="7">
        <f t="shared" si="7"/>
        <v>0</v>
      </c>
      <c r="D24" s="7">
        <f t="shared" si="7"/>
        <v>0</v>
      </c>
      <c r="E24" s="7">
        <f t="shared" si="7"/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19">
        <v>13</v>
      </c>
    </row>
    <row r="25" spans="1:14" s="4" customFormat="1" ht="12.75" customHeight="1" x14ac:dyDescent="0.2">
      <c r="A25" s="12">
        <v>14</v>
      </c>
      <c r="B25" s="50" t="s">
        <v>15</v>
      </c>
      <c r="C25" s="7">
        <f t="shared" si="7"/>
        <v>14350.599999999999</v>
      </c>
      <c r="D25" s="7">
        <f t="shared" si="7"/>
        <v>3600.8</v>
      </c>
      <c r="E25" s="7">
        <f t="shared" si="7"/>
        <v>3564.2999999999997</v>
      </c>
      <c r="F25" s="7">
        <f t="shared" si="7"/>
        <v>3590.4999999999991</v>
      </c>
      <c r="G25" s="7">
        <f t="shared" si="7"/>
        <v>3595.0000000000005</v>
      </c>
      <c r="H25" s="7">
        <f t="shared" si="7"/>
        <v>15769.800000000003</v>
      </c>
      <c r="I25" s="7">
        <f t="shared" si="6"/>
        <v>4037.1000000000004</v>
      </c>
      <c r="J25" s="7">
        <f t="shared" si="6"/>
        <v>3957.3000000000006</v>
      </c>
      <c r="K25" s="7">
        <f t="shared" si="6"/>
        <v>3879.2000000000003</v>
      </c>
      <c r="L25" s="7">
        <f t="shared" si="6"/>
        <v>3896.2</v>
      </c>
      <c r="M25" s="7">
        <f t="shared" si="6"/>
        <v>4397.4999999999991</v>
      </c>
      <c r="N25" s="19">
        <v>14</v>
      </c>
    </row>
    <row r="26" spans="1:14" s="4" customFormat="1" ht="15.75" customHeight="1" x14ac:dyDescent="0.2">
      <c r="A26" s="12">
        <v>15</v>
      </c>
      <c r="B26" s="51" t="s">
        <v>17</v>
      </c>
      <c r="C26" s="49">
        <f>SUM(C27+C28+C29+C30+C31+C32)</f>
        <v>11704.599999999999</v>
      </c>
      <c r="D26" s="49">
        <f t="shared" ref="D26:G26" si="8">SUM(D27+D28+D29+D30+D31+D32)</f>
        <v>2407.3999999999996</v>
      </c>
      <c r="E26" s="49">
        <f t="shared" si="8"/>
        <v>3133.3999999999996</v>
      </c>
      <c r="F26" s="49">
        <f t="shared" si="8"/>
        <v>3180.3999999999996</v>
      </c>
      <c r="G26" s="49">
        <f t="shared" si="8"/>
        <v>2983.4</v>
      </c>
      <c r="H26" s="49">
        <f>SUM(H27+H28+H29+H30+H31+H32)</f>
        <v>12474.400000000001</v>
      </c>
      <c r="I26" s="49">
        <f t="shared" ref="I26:M26" si="9">SUM(I27+I28+I29+I30+I31+I32)</f>
        <v>3063.6</v>
      </c>
      <c r="J26" s="49">
        <f t="shared" si="9"/>
        <v>3297.2000000000003</v>
      </c>
      <c r="K26" s="49">
        <f t="shared" si="9"/>
        <v>2898.7</v>
      </c>
      <c r="L26" s="49">
        <f t="shared" si="9"/>
        <v>3214.9</v>
      </c>
      <c r="M26" s="49">
        <f t="shared" si="9"/>
        <v>3465.7</v>
      </c>
      <c r="N26" s="19">
        <v>15</v>
      </c>
    </row>
    <row r="27" spans="1:14" s="4" customFormat="1" ht="12.75" customHeight="1" x14ac:dyDescent="0.2">
      <c r="A27" s="12">
        <v>16</v>
      </c>
      <c r="B27" s="52" t="s">
        <v>10</v>
      </c>
      <c r="C27" s="7">
        <f>D27+E27+F27+G27</f>
        <v>9317.2999999999993</v>
      </c>
      <c r="D27" s="7">
        <v>1912.6</v>
      </c>
      <c r="E27" s="7">
        <v>2543.6</v>
      </c>
      <c r="F27" s="7">
        <v>2553.5</v>
      </c>
      <c r="G27" s="7">
        <v>2307.6</v>
      </c>
      <c r="H27" s="7">
        <f>I27+J27+K27+L27</f>
        <v>9363.7000000000007</v>
      </c>
      <c r="I27" s="6">
        <v>2276.3000000000002</v>
      </c>
      <c r="J27" s="6">
        <v>2530.8000000000002</v>
      </c>
      <c r="K27" s="6">
        <v>2154.5</v>
      </c>
      <c r="L27" s="6">
        <v>2402.1</v>
      </c>
      <c r="M27" s="6">
        <v>2527.8999999999996</v>
      </c>
      <c r="N27" s="19">
        <v>16</v>
      </c>
    </row>
    <row r="28" spans="1:14" s="4" customFormat="1" ht="12.75" customHeight="1" x14ac:dyDescent="0.2">
      <c r="A28" s="12">
        <v>17</v>
      </c>
      <c r="B28" s="52" t="s">
        <v>11</v>
      </c>
      <c r="C28" s="7">
        <f t="shared" ref="C28:C46" si="10">D28+E28+F28+G28</f>
        <v>0</v>
      </c>
      <c r="D28" s="7">
        <v>0</v>
      </c>
      <c r="E28" s="7">
        <v>0</v>
      </c>
      <c r="F28" s="7">
        <v>0</v>
      </c>
      <c r="G28" s="7">
        <v>0</v>
      </c>
      <c r="H28" s="7">
        <f t="shared" ref="H28:H46" si="11">I28+J28+K28+L28</f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9">
        <v>17</v>
      </c>
    </row>
    <row r="29" spans="1:14" s="4" customFormat="1" ht="12.75" customHeight="1" x14ac:dyDescent="0.2">
      <c r="A29" s="12">
        <v>18</v>
      </c>
      <c r="B29" s="52" t="s">
        <v>12</v>
      </c>
      <c r="C29" s="7">
        <f t="shared" si="10"/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si="11"/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9">
        <v>18</v>
      </c>
    </row>
    <row r="30" spans="1:14" s="4" customFormat="1" ht="12.75" customHeight="1" x14ac:dyDescent="0.2">
      <c r="A30" s="12">
        <v>19</v>
      </c>
      <c r="B30" s="52" t="s">
        <v>13</v>
      </c>
      <c r="C30" s="7">
        <f t="shared" si="10"/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11"/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9">
        <v>19</v>
      </c>
    </row>
    <row r="31" spans="1:14" s="4" customFormat="1" ht="12.75" customHeight="1" x14ac:dyDescent="0.2">
      <c r="A31" s="12">
        <v>20</v>
      </c>
      <c r="B31" s="52" t="s">
        <v>14</v>
      </c>
      <c r="C31" s="7">
        <f t="shared" si="10"/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11"/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9">
        <v>20</v>
      </c>
    </row>
    <row r="32" spans="1:14" s="4" customFormat="1" ht="12.75" customHeight="1" x14ac:dyDescent="0.2">
      <c r="A32" s="12">
        <v>21</v>
      </c>
      <c r="B32" s="52" t="s">
        <v>15</v>
      </c>
      <c r="C32" s="7">
        <f t="shared" si="10"/>
        <v>2387.2999999999993</v>
      </c>
      <c r="D32" s="7">
        <v>494.79999999999973</v>
      </c>
      <c r="E32" s="7">
        <v>589.79999999999973</v>
      </c>
      <c r="F32" s="7">
        <v>626.89999999999964</v>
      </c>
      <c r="G32" s="7">
        <v>675.80000000000018</v>
      </c>
      <c r="H32" s="7">
        <f t="shared" si="11"/>
        <v>3110.7</v>
      </c>
      <c r="I32" s="6">
        <v>787.29999999999973</v>
      </c>
      <c r="J32" s="6">
        <v>766.40000000000009</v>
      </c>
      <c r="K32" s="6">
        <v>744.19999999999982</v>
      </c>
      <c r="L32" s="6">
        <v>812.80000000000018</v>
      </c>
      <c r="M32" s="6">
        <v>937.80000000000018</v>
      </c>
      <c r="N32" s="19">
        <v>21</v>
      </c>
    </row>
    <row r="33" spans="1:14" s="4" customFormat="1" ht="15.75" customHeight="1" x14ac:dyDescent="0.2">
      <c r="A33" s="12">
        <v>22</v>
      </c>
      <c r="B33" s="51" t="s">
        <v>18</v>
      </c>
      <c r="C33" s="49">
        <f>SUM(C34+C35+C36+C37+C38+C39)</f>
        <v>14613.199999999999</v>
      </c>
      <c r="D33" s="49">
        <f t="shared" ref="D33:G33" si="12">SUM(D34+D35+D36+D37+D38+D39)</f>
        <v>3711.9000000000005</v>
      </c>
      <c r="E33" s="49">
        <f t="shared" si="12"/>
        <v>3598.7</v>
      </c>
      <c r="F33" s="49">
        <f t="shared" si="12"/>
        <v>3599.4999999999995</v>
      </c>
      <c r="G33" s="49">
        <f t="shared" si="12"/>
        <v>3703.1000000000004</v>
      </c>
      <c r="H33" s="49">
        <f>SUM(H34+H35+H36+H37+H38+H39)</f>
        <v>15540.900000000001</v>
      </c>
      <c r="I33" s="49">
        <f t="shared" ref="I33:M33" si="13">SUM(I34+I35+I36+I37+I38+I39)</f>
        <v>3969.9000000000005</v>
      </c>
      <c r="J33" s="49">
        <f t="shared" si="13"/>
        <v>3886.4000000000005</v>
      </c>
      <c r="K33" s="49">
        <f t="shared" si="13"/>
        <v>3813.2000000000003</v>
      </c>
      <c r="L33" s="49">
        <f t="shared" si="13"/>
        <v>3871.3999999999996</v>
      </c>
      <c r="M33" s="49">
        <f t="shared" si="13"/>
        <v>4226.3999999999996</v>
      </c>
      <c r="N33" s="19">
        <v>22</v>
      </c>
    </row>
    <row r="34" spans="1:14" s="4" customFormat="1" ht="12.75" customHeight="1" x14ac:dyDescent="0.2">
      <c r="A34" s="12">
        <v>23</v>
      </c>
      <c r="B34" s="52" t="s">
        <v>10</v>
      </c>
      <c r="C34" s="7">
        <f t="shared" si="10"/>
        <v>16.100000000000001</v>
      </c>
      <c r="D34" s="7">
        <v>4.0999999999999996</v>
      </c>
      <c r="E34" s="7">
        <v>4.2</v>
      </c>
      <c r="F34" s="7">
        <v>3.9</v>
      </c>
      <c r="G34" s="7">
        <v>3.9000000000000004</v>
      </c>
      <c r="H34" s="7">
        <f t="shared" si="11"/>
        <v>17.3</v>
      </c>
      <c r="I34" s="6">
        <v>4</v>
      </c>
      <c r="J34" s="6">
        <v>5.5</v>
      </c>
      <c r="K34" s="6">
        <v>4.3</v>
      </c>
      <c r="L34" s="6">
        <v>3.5</v>
      </c>
      <c r="M34" s="6">
        <v>8.6</v>
      </c>
      <c r="N34" s="19">
        <v>23</v>
      </c>
    </row>
    <row r="35" spans="1:14" s="4" customFormat="1" ht="12.75" customHeight="1" x14ac:dyDescent="0.2">
      <c r="A35" s="12">
        <v>24</v>
      </c>
      <c r="B35" s="52" t="s">
        <v>11</v>
      </c>
      <c r="C35" s="7">
        <f t="shared" si="10"/>
        <v>333.30000000000007</v>
      </c>
      <c r="D35" s="7">
        <v>71.7</v>
      </c>
      <c r="E35" s="7">
        <v>80.400000000000006</v>
      </c>
      <c r="F35" s="7">
        <v>61.4</v>
      </c>
      <c r="G35" s="7">
        <v>119.80000000000001</v>
      </c>
      <c r="H35" s="7">
        <f t="shared" si="11"/>
        <v>281.20000000000005</v>
      </c>
      <c r="I35" s="6">
        <v>74.800000000000011</v>
      </c>
      <c r="J35" s="6">
        <v>73</v>
      </c>
      <c r="K35" s="6">
        <v>64.099999999999994</v>
      </c>
      <c r="L35" s="6">
        <v>69.300000000000011</v>
      </c>
      <c r="M35" s="6">
        <v>66.8</v>
      </c>
      <c r="N35" s="19">
        <v>24</v>
      </c>
    </row>
    <row r="36" spans="1:14" s="4" customFormat="1" ht="12.75" customHeight="1" x14ac:dyDescent="0.2">
      <c r="A36" s="12">
        <v>25</v>
      </c>
      <c r="B36" s="52" t="s">
        <v>12</v>
      </c>
      <c r="C36" s="7">
        <f t="shared" si="10"/>
        <v>170.89999999999998</v>
      </c>
      <c r="D36" s="7">
        <v>40</v>
      </c>
      <c r="E36" s="7">
        <v>50.5</v>
      </c>
      <c r="F36" s="7">
        <v>40.700000000000003</v>
      </c>
      <c r="G36" s="7">
        <v>39.700000000000003</v>
      </c>
      <c r="H36" s="7">
        <f t="shared" si="11"/>
        <v>167.2</v>
      </c>
      <c r="I36" s="6">
        <v>39.9</v>
      </c>
      <c r="J36" s="6">
        <v>38.299999999999997</v>
      </c>
      <c r="K36" s="6">
        <v>37.1</v>
      </c>
      <c r="L36" s="6">
        <v>51.9</v>
      </c>
      <c r="M36" s="6">
        <v>61.5</v>
      </c>
      <c r="N36" s="19">
        <v>25</v>
      </c>
    </row>
    <row r="37" spans="1:14" s="4" customFormat="1" ht="12.75" customHeight="1" x14ac:dyDescent="0.2">
      <c r="A37" s="12">
        <v>26</v>
      </c>
      <c r="B37" s="52" t="s">
        <v>13</v>
      </c>
      <c r="C37" s="7">
        <f t="shared" si="10"/>
        <v>2389.3000000000002</v>
      </c>
      <c r="D37" s="7">
        <v>594.6</v>
      </c>
      <c r="E37" s="7">
        <v>547.9</v>
      </c>
      <c r="F37" s="7">
        <v>593.9</v>
      </c>
      <c r="G37" s="7">
        <v>652.9</v>
      </c>
      <c r="H37" s="7">
        <f t="shared" si="11"/>
        <v>2796.3999999999996</v>
      </c>
      <c r="I37" s="6">
        <v>693.3</v>
      </c>
      <c r="J37" s="6">
        <v>666.5</v>
      </c>
      <c r="K37" s="6">
        <v>694.09999999999991</v>
      </c>
      <c r="L37" s="6">
        <v>742.5</v>
      </c>
      <c r="M37" s="6">
        <v>732.2</v>
      </c>
      <c r="N37" s="19">
        <v>26</v>
      </c>
    </row>
    <row r="38" spans="1:14" s="4" customFormat="1" ht="12.75" customHeight="1" x14ac:dyDescent="0.2">
      <c r="A38" s="12">
        <v>27</v>
      </c>
      <c r="B38" s="52" t="s">
        <v>14</v>
      </c>
      <c r="C38" s="7">
        <f t="shared" si="10"/>
        <v>0</v>
      </c>
      <c r="D38" s="7">
        <v>0</v>
      </c>
      <c r="E38" s="7">
        <v>0</v>
      </c>
      <c r="F38" s="7">
        <v>0</v>
      </c>
      <c r="G38" s="7">
        <v>0</v>
      </c>
      <c r="H38" s="7">
        <f t="shared" si="11"/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9">
        <v>27</v>
      </c>
    </row>
    <row r="39" spans="1:14" s="4" customFormat="1" ht="12.75" customHeight="1" x14ac:dyDescent="0.2">
      <c r="A39" s="12">
        <v>28</v>
      </c>
      <c r="B39" s="52" t="s">
        <v>15</v>
      </c>
      <c r="C39" s="7">
        <f t="shared" si="10"/>
        <v>11703.599999999999</v>
      </c>
      <c r="D39" s="7">
        <v>3001.5000000000005</v>
      </c>
      <c r="E39" s="7">
        <v>2915.7</v>
      </c>
      <c r="F39" s="7">
        <v>2899.5999999999995</v>
      </c>
      <c r="G39" s="7">
        <v>2886.8</v>
      </c>
      <c r="H39" s="7">
        <f t="shared" si="11"/>
        <v>12278.800000000003</v>
      </c>
      <c r="I39" s="6">
        <v>3157.9000000000005</v>
      </c>
      <c r="J39" s="6">
        <v>3103.1000000000004</v>
      </c>
      <c r="K39" s="6">
        <v>3013.6000000000004</v>
      </c>
      <c r="L39" s="6">
        <v>3004.2</v>
      </c>
      <c r="M39" s="6">
        <v>3357.2999999999993</v>
      </c>
      <c r="N39" s="19">
        <v>28</v>
      </c>
    </row>
    <row r="40" spans="1:14" s="4" customFormat="1" ht="15.75" customHeight="1" x14ac:dyDescent="0.2">
      <c r="A40" s="12">
        <v>29</v>
      </c>
      <c r="B40" s="51" t="s">
        <v>19</v>
      </c>
      <c r="C40" s="49">
        <f>SUM(C41+C42+C43+C44+C45+C46)</f>
        <v>2263.4</v>
      </c>
      <c r="D40" s="49">
        <f t="shared" ref="D40:G40" si="14">SUM(D41+D42+D43+D44+D45+D46)</f>
        <v>655.1</v>
      </c>
      <c r="E40" s="49">
        <f t="shared" si="14"/>
        <v>547.5</v>
      </c>
      <c r="F40" s="49">
        <f t="shared" si="14"/>
        <v>538.20000000000005</v>
      </c>
      <c r="G40" s="49">
        <f t="shared" si="14"/>
        <v>522.59999999999991</v>
      </c>
      <c r="H40" s="49">
        <f>SUM(H41+H42+H43+H44+H45+H46)</f>
        <v>2484.7000000000003</v>
      </c>
      <c r="I40" s="49">
        <f t="shared" ref="I40:M40" si="15">SUM(I41+I42+I43+I44+I45+I46)</f>
        <v>676.7</v>
      </c>
      <c r="J40" s="49">
        <f t="shared" si="15"/>
        <v>581.19999999999993</v>
      </c>
      <c r="K40" s="49">
        <f t="shared" si="15"/>
        <v>602.69999999999993</v>
      </c>
      <c r="L40" s="49">
        <f t="shared" si="15"/>
        <v>624.09999999999991</v>
      </c>
      <c r="M40" s="49">
        <f t="shared" si="15"/>
        <v>672.6</v>
      </c>
      <c r="N40" s="19">
        <v>29</v>
      </c>
    </row>
    <row r="41" spans="1:14" s="4" customFormat="1" ht="12.75" customHeight="1" x14ac:dyDescent="0.2">
      <c r="A41" s="12">
        <v>30</v>
      </c>
      <c r="B41" s="52" t="s">
        <v>10</v>
      </c>
      <c r="C41" s="7">
        <f t="shared" si="10"/>
        <v>1.8</v>
      </c>
      <c r="D41" s="7">
        <v>0.7</v>
      </c>
      <c r="E41" s="7">
        <v>0.8</v>
      </c>
      <c r="F41" s="7">
        <v>0.1</v>
      </c>
      <c r="G41" s="7">
        <v>0.2</v>
      </c>
      <c r="H41" s="7">
        <f t="shared" si="11"/>
        <v>1.4000000000000001</v>
      </c>
      <c r="I41" s="6">
        <v>0.5</v>
      </c>
      <c r="J41" s="6">
        <v>0.4</v>
      </c>
      <c r="K41" s="6">
        <v>0.2</v>
      </c>
      <c r="L41" s="6">
        <v>0.3</v>
      </c>
      <c r="M41" s="6">
        <v>0.6</v>
      </c>
      <c r="N41" s="19">
        <v>30</v>
      </c>
    </row>
    <row r="42" spans="1:14" s="4" customFormat="1" ht="12.75" customHeight="1" x14ac:dyDescent="0.2">
      <c r="A42" s="12">
        <v>31</v>
      </c>
      <c r="B42" s="52" t="s">
        <v>11</v>
      </c>
      <c r="C42" s="7">
        <f t="shared" si="10"/>
        <v>1217.4000000000001</v>
      </c>
      <c r="D42" s="7">
        <v>291.89999999999998</v>
      </c>
      <c r="E42" s="7">
        <v>313.10000000000002</v>
      </c>
      <c r="F42" s="7">
        <v>300</v>
      </c>
      <c r="G42" s="7">
        <v>312.39999999999998</v>
      </c>
      <c r="H42" s="7">
        <f t="shared" si="11"/>
        <v>1305.4000000000001</v>
      </c>
      <c r="I42" s="6">
        <v>328.6</v>
      </c>
      <c r="J42" s="6">
        <v>313.10000000000002</v>
      </c>
      <c r="K42" s="6">
        <v>298.8</v>
      </c>
      <c r="L42" s="6">
        <v>364.9</v>
      </c>
      <c r="M42" s="6">
        <v>327.10000000000002</v>
      </c>
      <c r="N42" s="19">
        <v>31</v>
      </c>
    </row>
    <row r="43" spans="1:14" s="4" customFormat="1" ht="12.75" customHeight="1" x14ac:dyDescent="0.2">
      <c r="A43" s="12">
        <v>32</v>
      </c>
      <c r="B43" s="52" t="s">
        <v>12</v>
      </c>
      <c r="C43" s="7">
        <f t="shared" si="10"/>
        <v>765.5</v>
      </c>
      <c r="D43" s="7">
        <v>253.89999999999998</v>
      </c>
      <c r="E43" s="7">
        <v>170.4</v>
      </c>
      <c r="F43" s="7">
        <v>168</v>
      </c>
      <c r="G43" s="7">
        <v>173.2</v>
      </c>
      <c r="H43" s="7">
        <f t="shared" si="11"/>
        <v>759.80000000000007</v>
      </c>
      <c r="I43" s="6">
        <v>248.8</v>
      </c>
      <c r="J43" s="6">
        <v>171.9</v>
      </c>
      <c r="K43" s="6">
        <v>171.2</v>
      </c>
      <c r="L43" s="6">
        <v>167.9</v>
      </c>
      <c r="M43" s="6">
        <v>235.8</v>
      </c>
      <c r="N43" s="19">
        <v>32</v>
      </c>
    </row>
    <row r="44" spans="1:14" s="4" customFormat="1" ht="12.75" customHeight="1" x14ac:dyDescent="0.2">
      <c r="A44" s="12">
        <v>33</v>
      </c>
      <c r="B44" s="52" t="s">
        <v>13</v>
      </c>
      <c r="C44" s="7">
        <f t="shared" si="10"/>
        <v>19</v>
      </c>
      <c r="D44" s="7">
        <v>4.0999999999999996</v>
      </c>
      <c r="E44" s="7">
        <v>4.4000000000000004</v>
      </c>
      <c r="F44" s="7">
        <v>6.1</v>
      </c>
      <c r="G44" s="7">
        <v>4.4000000000000004</v>
      </c>
      <c r="H44" s="7">
        <f t="shared" si="11"/>
        <v>37.799999999999997</v>
      </c>
      <c r="I44" s="6">
        <v>6.9</v>
      </c>
      <c r="J44" s="6">
        <v>8</v>
      </c>
      <c r="K44" s="6">
        <v>11.1</v>
      </c>
      <c r="L44" s="6">
        <v>11.8</v>
      </c>
      <c r="M44" s="6">
        <v>6.7</v>
      </c>
      <c r="N44" s="19">
        <v>33</v>
      </c>
    </row>
    <row r="45" spans="1:14" s="4" customFormat="1" ht="12.75" customHeight="1" x14ac:dyDescent="0.2">
      <c r="A45" s="12">
        <v>34</v>
      </c>
      <c r="B45" s="52" t="s">
        <v>14</v>
      </c>
      <c r="C45" s="7">
        <f t="shared" si="10"/>
        <v>0</v>
      </c>
      <c r="D45" s="7">
        <v>0</v>
      </c>
      <c r="E45" s="7">
        <v>0</v>
      </c>
      <c r="F45" s="7">
        <v>0</v>
      </c>
      <c r="G45" s="7">
        <v>0</v>
      </c>
      <c r="H45" s="7">
        <f t="shared" si="11"/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>
        <v>34</v>
      </c>
    </row>
    <row r="46" spans="1:14" s="4" customFormat="1" ht="12.75" customHeight="1" x14ac:dyDescent="0.2">
      <c r="A46" s="12">
        <v>35</v>
      </c>
      <c r="B46" s="52" t="s">
        <v>15</v>
      </c>
      <c r="C46" s="7">
        <f t="shared" si="10"/>
        <v>259.70000000000005</v>
      </c>
      <c r="D46" s="7">
        <v>104.50000000000003</v>
      </c>
      <c r="E46" s="7">
        <v>58.8</v>
      </c>
      <c r="F46" s="7">
        <v>64.000000000000028</v>
      </c>
      <c r="G46" s="7">
        <v>32.400000000000013</v>
      </c>
      <c r="H46" s="7">
        <f t="shared" si="11"/>
        <v>380.2999999999999</v>
      </c>
      <c r="I46" s="6">
        <v>91.9</v>
      </c>
      <c r="J46" s="6">
        <v>87.8</v>
      </c>
      <c r="K46" s="6">
        <v>121.39999999999989</v>
      </c>
      <c r="L46" s="6">
        <v>79.199999999999974</v>
      </c>
      <c r="M46" s="6">
        <v>102.39999999999996</v>
      </c>
      <c r="N46" s="19">
        <v>35</v>
      </c>
    </row>
    <row r="47" spans="1:14" s="4" customFormat="1" ht="15.75" customHeight="1" x14ac:dyDescent="0.2">
      <c r="A47" s="12">
        <v>36</v>
      </c>
      <c r="B47" s="51" t="s">
        <v>20</v>
      </c>
      <c r="C47" s="49">
        <f>SUM(C48+C49+C50+C51+C52+C53)</f>
        <v>-31584.299999999996</v>
      </c>
      <c r="D47" s="49">
        <f t="shared" ref="D47:M47" si="16">SUM(D48+D49+D50+D51+D52+D53)</f>
        <v>-7395.5999999999985</v>
      </c>
      <c r="E47" s="49">
        <f t="shared" si="16"/>
        <v>-7765.4</v>
      </c>
      <c r="F47" s="49">
        <f t="shared" si="16"/>
        <v>-8424.1</v>
      </c>
      <c r="G47" s="49">
        <f t="shared" si="16"/>
        <v>-7999.2000000000007</v>
      </c>
      <c r="H47" s="49">
        <f>SUM(H48+H49+H50+H51+H52+H53)</f>
        <v>-33410.1</v>
      </c>
      <c r="I47" s="49">
        <f t="shared" ref="I47:L47" si="17">SUM(I48+I49+I50+I51+I52+I53)</f>
        <v>-8124.1</v>
      </c>
      <c r="J47" s="49">
        <f t="shared" si="16"/>
        <v>-8223.1</v>
      </c>
      <c r="K47" s="49">
        <f t="shared" si="17"/>
        <v>-8412</v>
      </c>
      <c r="L47" s="49">
        <f t="shared" si="17"/>
        <v>-8650.9000000000015</v>
      </c>
      <c r="M47" s="49">
        <f t="shared" si="16"/>
        <v>-8896.6999999999989</v>
      </c>
      <c r="N47" s="19">
        <v>36</v>
      </c>
    </row>
    <row r="48" spans="1:14" s="4" customFormat="1" ht="12.75" customHeight="1" x14ac:dyDescent="0.2">
      <c r="A48" s="12">
        <v>37</v>
      </c>
      <c r="B48" s="50" t="s">
        <v>10</v>
      </c>
      <c r="C48" s="7">
        <f>C55+C62+C69</f>
        <v>-9614</v>
      </c>
      <c r="D48" s="7">
        <f t="shared" ref="D48:G53" si="18">D55+D62+D69</f>
        <v>-2138.1</v>
      </c>
      <c r="E48" s="7">
        <f t="shared" si="18"/>
        <v>-2450.1</v>
      </c>
      <c r="F48" s="7">
        <f t="shared" si="18"/>
        <v>-2704.6</v>
      </c>
      <c r="G48" s="7">
        <f t="shared" si="18"/>
        <v>-2321.2000000000003</v>
      </c>
      <c r="H48" s="7">
        <f>H55+H62+H69</f>
        <v>-9677.8000000000011</v>
      </c>
      <c r="I48" s="7">
        <f t="shared" ref="I48:M53" si="19">I55+I62+I69</f>
        <v>-2334.9000000000005</v>
      </c>
      <c r="J48" s="7">
        <f t="shared" si="19"/>
        <v>-2558.1000000000004</v>
      </c>
      <c r="K48" s="7">
        <f t="shared" si="19"/>
        <v>-2329.5</v>
      </c>
      <c r="L48" s="7">
        <f t="shared" si="19"/>
        <v>-2455.3000000000006</v>
      </c>
      <c r="M48" s="7">
        <f t="shared" si="19"/>
        <v>-2582.2000000000003</v>
      </c>
      <c r="N48" s="19">
        <v>37</v>
      </c>
    </row>
    <row r="49" spans="1:14" s="4" customFormat="1" ht="12.75" customHeight="1" x14ac:dyDescent="0.2">
      <c r="A49" s="12">
        <v>38</v>
      </c>
      <c r="B49" s="50" t="s">
        <v>11</v>
      </c>
      <c r="C49" s="7">
        <f t="shared" ref="C49:I53" si="20">C56+C63+C70</f>
        <v>-1592.4</v>
      </c>
      <c r="D49" s="7">
        <f t="shared" si="18"/>
        <v>-398.8</v>
      </c>
      <c r="E49" s="7">
        <f t="shared" si="20"/>
        <v>-404.79999999999995</v>
      </c>
      <c r="F49" s="7">
        <f t="shared" si="18"/>
        <v>-403.8</v>
      </c>
      <c r="G49" s="7">
        <f t="shared" si="18"/>
        <v>-385.00000000000006</v>
      </c>
      <c r="H49" s="7">
        <f t="shared" si="20"/>
        <v>-1665.4</v>
      </c>
      <c r="I49" s="7">
        <f t="shared" si="20"/>
        <v>-424.29999999999995</v>
      </c>
      <c r="J49" s="7">
        <f t="shared" si="19"/>
        <v>-416.3</v>
      </c>
      <c r="K49" s="7">
        <f t="shared" si="19"/>
        <v>-405.7</v>
      </c>
      <c r="L49" s="7">
        <f t="shared" si="19"/>
        <v>-419.1</v>
      </c>
      <c r="M49" s="7">
        <f t="shared" si="19"/>
        <v>-391.6</v>
      </c>
      <c r="N49" s="19">
        <v>38</v>
      </c>
    </row>
    <row r="50" spans="1:14" s="4" customFormat="1" ht="12.75" customHeight="1" x14ac:dyDescent="0.2">
      <c r="A50" s="12">
        <v>39</v>
      </c>
      <c r="B50" s="50" t="s">
        <v>12</v>
      </c>
      <c r="C50" s="7">
        <f t="shared" si="20"/>
        <v>-854.09999999999991</v>
      </c>
      <c r="D50" s="7">
        <f t="shared" si="18"/>
        <v>-275.40000000000003</v>
      </c>
      <c r="E50" s="7">
        <f t="shared" si="20"/>
        <v>-200</v>
      </c>
      <c r="F50" s="7">
        <f t="shared" si="18"/>
        <v>-191.5</v>
      </c>
      <c r="G50" s="7">
        <f t="shared" si="18"/>
        <v>-187.2</v>
      </c>
      <c r="H50" s="7">
        <f t="shared" si="20"/>
        <v>-872.8</v>
      </c>
      <c r="I50" s="7">
        <f t="shared" si="20"/>
        <v>-271.29999999999995</v>
      </c>
      <c r="J50" s="7">
        <f t="shared" si="19"/>
        <v>-196.1</v>
      </c>
      <c r="K50" s="7">
        <f t="shared" si="19"/>
        <v>-196.4</v>
      </c>
      <c r="L50" s="7">
        <f t="shared" si="19"/>
        <v>-209</v>
      </c>
      <c r="M50" s="7">
        <f t="shared" si="19"/>
        <v>-279.7</v>
      </c>
      <c r="N50" s="19">
        <v>39</v>
      </c>
    </row>
    <row r="51" spans="1:14" s="4" customFormat="1" ht="12.75" customHeight="1" x14ac:dyDescent="0.2">
      <c r="A51" s="12">
        <v>40</v>
      </c>
      <c r="B51" s="50" t="s">
        <v>13</v>
      </c>
      <c r="C51" s="7">
        <f t="shared" si="20"/>
        <v>-99.3</v>
      </c>
      <c r="D51" s="7">
        <f t="shared" si="18"/>
        <v>-24</v>
      </c>
      <c r="E51" s="7">
        <f t="shared" si="20"/>
        <v>-24.5</v>
      </c>
      <c r="F51" s="7">
        <f t="shared" si="18"/>
        <v>-25.3</v>
      </c>
      <c r="G51" s="7">
        <f t="shared" si="18"/>
        <v>-25.5</v>
      </c>
      <c r="H51" s="7">
        <f t="shared" si="20"/>
        <v>-103.39999999999999</v>
      </c>
      <c r="I51" s="7">
        <f t="shared" si="20"/>
        <v>-25.4</v>
      </c>
      <c r="J51" s="7">
        <f t="shared" si="19"/>
        <v>-25.5</v>
      </c>
      <c r="K51" s="7">
        <f t="shared" si="19"/>
        <v>-25.7</v>
      </c>
      <c r="L51" s="7">
        <f t="shared" si="19"/>
        <v>-26.8</v>
      </c>
      <c r="M51" s="7">
        <f t="shared" si="19"/>
        <v>-27.4</v>
      </c>
      <c r="N51" s="19">
        <v>40</v>
      </c>
    </row>
    <row r="52" spans="1:14" s="4" customFormat="1" ht="12.75" customHeight="1" x14ac:dyDescent="0.2">
      <c r="A52" s="12">
        <v>41</v>
      </c>
      <c r="B52" s="50" t="s">
        <v>14</v>
      </c>
      <c r="C52" s="7">
        <f t="shared" si="20"/>
        <v>-767.6</v>
      </c>
      <c r="D52" s="7">
        <f t="shared" si="18"/>
        <v>-336.9</v>
      </c>
      <c r="E52" s="7">
        <f t="shared" si="20"/>
        <v>-58.199999999999996</v>
      </c>
      <c r="F52" s="7">
        <f t="shared" si="18"/>
        <v>-312.5</v>
      </c>
      <c r="G52" s="7">
        <f t="shared" si="18"/>
        <v>-60</v>
      </c>
      <c r="H52" s="7">
        <f t="shared" si="20"/>
        <v>-881.19999999999993</v>
      </c>
      <c r="I52" s="7">
        <f t="shared" si="20"/>
        <v>-354.7</v>
      </c>
      <c r="J52" s="7">
        <f t="shared" si="19"/>
        <v>-70</v>
      </c>
      <c r="K52" s="7">
        <f t="shared" si="19"/>
        <v>-351.5</v>
      </c>
      <c r="L52" s="7">
        <f t="shared" si="19"/>
        <v>-105</v>
      </c>
      <c r="M52" s="7">
        <f t="shared" si="19"/>
        <v>-355.5</v>
      </c>
      <c r="N52" s="19">
        <v>41</v>
      </c>
    </row>
    <row r="53" spans="1:14" s="4" customFormat="1" ht="12.75" customHeight="1" x14ac:dyDescent="0.2">
      <c r="A53" s="12">
        <v>42</v>
      </c>
      <c r="B53" s="50" t="s">
        <v>15</v>
      </c>
      <c r="C53" s="7">
        <f t="shared" si="20"/>
        <v>-18656.899999999998</v>
      </c>
      <c r="D53" s="7">
        <f t="shared" si="18"/>
        <v>-4222.3999999999987</v>
      </c>
      <c r="E53" s="7">
        <f t="shared" si="20"/>
        <v>-4627.8</v>
      </c>
      <c r="F53" s="7">
        <f t="shared" si="18"/>
        <v>-4786.4000000000005</v>
      </c>
      <c r="G53" s="7">
        <f t="shared" si="18"/>
        <v>-5020.3</v>
      </c>
      <c r="H53" s="7">
        <f t="shared" si="20"/>
        <v>-20209.5</v>
      </c>
      <c r="I53" s="7">
        <f t="shared" si="20"/>
        <v>-4713.4999999999991</v>
      </c>
      <c r="J53" s="7">
        <f t="shared" si="19"/>
        <v>-4957.0999999999995</v>
      </c>
      <c r="K53" s="7">
        <f t="shared" si="19"/>
        <v>-5103.2</v>
      </c>
      <c r="L53" s="7">
        <f t="shared" si="19"/>
        <v>-5435.7</v>
      </c>
      <c r="M53" s="7">
        <f t="shared" si="19"/>
        <v>-5260.2999999999993</v>
      </c>
      <c r="N53" s="19">
        <v>42</v>
      </c>
    </row>
    <row r="54" spans="1:14" s="4" customFormat="1" ht="15.75" customHeight="1" x14ac:dyDescent="0.2">
      <c r="A54" s="12">
        <v>43</v>
      </c>
      <c r="B54" s="51" t="s">
        <v>17</v>
      </c>
      <c r="C54" s="49">
        <f>SUM(C55+C56+C57+C58+C59+C60)</f>
        <v>-20512.900000000001</v>
      </c>
      <c r="D54" s="49">
        <f t="shared" ref="D54:G54" si="21">SUM(D55+D56+D57+D58+D59+D60)</f>
        <v>-4560.1999999999989</v>
      </c>
      <c r="E54" s="49">
        <f t="shared" si="21"/>
        <v>-5060.5</v>
      </c>
      <c r="F54" s="49">
        <f t="shared" si="21"/>
        <v>-5580.4000000000005</v>
      </c>
      <c r="G54" s="49">
        <f t="shared" si="21"/>
        <v>-5311.8</v>
      </c>
      <c r="H54" s="49">
        <f>SUM(H55+H56+H57+H58+H59+H60)</f>
        <v>-21911.599999999999</v>
      </c>
      <c r="I54" s="49">
        <f t="shared" ref="I54:M54" si="22">SUM(I55+I56+I57+I58+I59+I60)</f>
        <v>-5077.7</v>
      </c>
      <c r="J54" s="49">
        <f t="shared" si="22"/>
        <v>-5596</v>
      </c>
      <c r="K54" s="49">
        <f t="shared" si="22"/>
        <v>-5454.5</v>
      </c>
      <c r="L54" s="49">
        <f t="shared" si="22"/>
        <v>-5783.4</v>
      </c>
      <c r="M54" s="49">
        <f t="shared" si="22"/>
        <v>-5930.5</v>
      </c>
      <c r="N54" s="19">
        <v>43</v>
      </c>
    </row>
    <row r="55" spans="1:14" s="4" customFormat="1" ht="12.75" customHeight="1" x14ac:dyDescent="0.2">
      <c r="A55" s="12">
        <v>44</v>
      </c>
      <c r="B55" s="52" t="s">
        <v>10</v>
      </c>
      <c r="C55" s="7">
        <f>D55+E55+F55+G55</f>
        <v>-8872.2000000000007</v>
      </c>
      <c r="D55" s="7">
        <v>-1965.3</v>
      </c>
      <c r="E55" s="7">
        <v>-2240.5</v>
      </c>
      <c r="F55" s="7">
        <v>-2518.6</v>
      </c>
      <c r="G55" s="7">
        <v>-2147.8000000000002</v>
      </c>
      <c r="H55" s="7">
        <f>I55+J55+K55+L55</f>
        <v>-8856.3000000000011</v>
      </c>
      <c r="I55" s="6">
        <v>-2152.1000000000004</v>
      </c>
      <c r="J55" s="6">
        <v>-2364.3000000000002</v>
      </c>
      <c r="K55" s="6">
        <v>-2124.8000000000002</v>
      </c>
      <c r="L55" s="6">
        <v>-2215.1000000000004</v>
      </c>
      <c r="M55" s="6">
        <v>-2391.1000000000004</v>
      </c>
      <c r="N55" s="19">
        <v>44</v>
      </c>
    </row>
    <row r="56" spans="1:14" s="4" customFormat="1" ht="12.75" customHeight="1" x14ac:dyDescent="0.2">
      <c r="A56" s="12">
        <v>45</v>
      </c>
      <c r="B56" s="52" t="s">
        <v>11</v>
      </c>
      <c r="C56" s="7">
        <f t="shared" ref="C56:C74" si="23">D56+E56+F56+G56</f>
        <v>0</v>
      </c>
      <c r="D56" s="7">
        <v>0</v>
      </c>
      <c r="E56" s="7">
        <v>0</v>
      </c>
      <c r="F56" s="7">
        <v>0</v>
      </c>
      <c r="G56" s="7">
        <v>0</v>
      </c>
      <c r="H56" s="7">
        <f t="shared" ref="H56:H74" si="24">I56+J56+K56+L56</f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9">
        <v>45</v>
      </c>
    </row>
    <row r="57" spans="1:14" s="4" customFormat="1" ht="12.75" customHeight="1" x14ac:dyDescent="0.2">
      <c r="A57" s="12">
        <v>46</v>
      </c>
      <c r="B57" s="52" t="s">
        <v>12</v>
      </c>
      <c r="C57" s="7">
        <f t="shared" si="23"/>
        <v>0</v>
      </c>
      <c r="D57" s="7">
        <v>0</v>
      </c>
      <c r="E57" s="7">
        <v>0</v>
      </c>
      <c r="F57" s="7">
        <v>0</v>
      </c>
      <c r="G57" s="7">
        <v>0</v>
      </c>
      <c r="H57" s="7">
        <f t="shared" si="24"/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9">
        <v>46</v>
      </c>
    </row>
    <row r="58" spans="1:14" s="4" customFormat="1" ht="12.75" customHeight="1" x14ac:dyDescent="0.2">
      <c r="A58" s="12">
        <v>47</v>
      </c>
      <c r="B58" s="52" t="s">
        <v>13</v>
      </c>
      <c r="C58" s="7">
        <f t="shared" si="23"/>
        <v>0</v>
      </c>
      <c r="D58" s="7">
        <v>0</v>
      </c>
      <c r="E58" s="7">
        <v>0</v>
      </c>
      <c r="F58" s="7">
        <v>0</v>
      </c>
      <c r="G58" s="7">
        <v>0</v>
      </c>
      <c r="H58" s="7">
        <f t="shared" si="24"/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9">
        <v>47</v>
      </c>
    </row>
    <row r="59" spans="1:14" s="4" customFormat="1" ht="12.75" customHeight="1" x14ac:dyDescent="0.2">
      <c r="A59" s="12">
        <v>48</v>
      </c>
      <c r="B59" s="52" t="s">
        <v>14</v>
      </c>
      <c r="C59" s="7">
        <f t="shared" si="23"/>
        <v>0</v>
      </c>
      <c r="D59" s="7">
        <v>0</v>
      </c>
      <c r="E59" s="7">
        <v>0</v>
      </c>
      <c r="F59" s="7">
        <v>0</v>
      </c>
      <c r="G59" s="7">
        <v>0</v>
      </c>
      <c r="H59" s="7">
        <f t="shared" si="24"/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9">
        <v>48</v>
      </c>
    </row>
    <row r="60" spans="1:14" s="4" customFormat="1" ht="12.75" customHeight="1" x14ac:dyDescent="0.2">
      <c r="A60" s="12">
        <v>49</v>
      </c>
      <c r="B60" s="52" t="s">
        <v>15</v>
      </c>
      <c r="C60" s="7">
        <f t="shared" si="23"/>
        <v>-11640.699999999999</v>
      </c>
      <c r="D60" s="7">
        <v>-2594.8999999999987</v>
      </c>
      <c r="E60" s="7">
        <v>-2820</v>
      </c>
      <c r="F60" s="7">
        <v>-3061.8000000000006</v>
      </c>
      <c r="G60" s="7">
        <v>-3164</v>
      </c>
      <c r="H60" s="7">
        <f t="shared" si="24"/>
        <v>-13055.3</v>
      </c>
      <c r="I60" s="6">
        <v>-2925.5999999999995</v>
      </c>
      <c r="J60" s="6">
        <v>-3231.7</v>
      </c>
      <c r="K60" s="6">
        <v>-3329.7</v>
      </c>
      <c r="L60" s="6">
        <v>-3568.2999999999993</v>
      </c>
      <c r="M60" s="6">
        <v>-3539.3999999999996</v>
      </c>
      <c r="N60" s="19">
        <v>49</v>
      </c>
    </row>
    <row r="61" spans="1:14" s="4" customFormat="1" ht="15.75" customHeight="1" x14ac:dyDescent="0.2">
      <c r="A61" s="12">
        <v>50</v>
      </c>
      <c r="B61" s="51" t="s">
        <v>18</v>
      </c>
      <c r="C61" s="49">
        <f>SUM(C62+C63+C64+C65+C66+C67)</f>
        <v>-4423.4000000000005</v>
      </c>
      <c r="D61" s="49">
        <f t="shared" ref="D61:M61" si="25">SUM(D62+D63+D64+D65+D66+D67)</f>
        <v>-1075.8</v>
      </c>
      <c r="E61" s="49">
        <f t="shared" si="25"/>
        <v>-1076.0999999999999</v>
      </c>
      <c r="F61" s="49">
        <f t="shared" si="25"/>
        <v>-1071.4000000000001</v>
      </c>
      <c r="G61" s="49">
        <f t="shared" si="25"/>
        <v>-1200.1000000000001</v>
      </c>
      <c r="H61" s="49">
        <f>SUM(H62+H63+H64+H65+H66+H67)</f>
        <v>-4583.2</v>
      </c>
      <c r="I61" s="49">
        <f t="shared" ref="I61:L61" si="26">SUM(I62+I63+I64+I65+I66+I67)</f>
        <v>-1208.5999999999999</v>
      </c>
      <c r="J61" s="49">
        <f t="shared" si="25"/>
        <v>-1092.7</v>
      </c>
      <c r="K61" s="49">
        <f t="shared" si="26"/>
        <v>-1112.1000000000001</v>
      </c>
      <c r="L61" s="49">
        <f t="shared" si="26"/>
        <v>-1169.8000000000002</v>
      </c>
      <c r="M61" s="49">
        <f t="shared" si="25"/>
        <v>-1142.9000000000001</v>
      </c>
      <c r="N61" s="19">
        <v>50</v>
      </c>
    </row>
    <row r="62" spans="1:14" s="4" customFormat="1" ht="12.75" customHeight="1" x14ac:dyDescent="0.2">
      <c r="A62" s="12">
        <v>51</v>
      </c>
      <c r="B62" s="52" t="s">
        <v>10</v>
      </c>
      <c r="C62" s="7">
        <f t="shared" si="23"/>
        <v>-349.5</v>
      </c>
      <c r="D62" s="7">
        <v>-81.8</v>
      </c>
      <c r="E62" s="7">
        <v>-109.4</v>
      </c>
      <c r="F62" s="7">
        <v>-81.5</v>
      </c>
      <c r="G62" s="7">
        <v>-76.8</v>
      </c>
      <c r="H62" s="7">
        <f t="shared" si="24"/>
        <v>-333.3</v>
      </c>
      <c r="I62" s="6">
        <v>-81</v>
      </c>
      <c r="J62" s="6">
        <v>-77.3</v>
      </c>
      <c r="K62" s="6">
        <v>-90.1</v>
      </c>
      <c r="L62" s="6">
        <v>-84.9</v>
      </c>
      <c r="M62" s="6">
        <v>-79.099999999999994</v>
      </c>
      <c r="N62" s="19">
        <v>51</v>
      </c>
    </row>
    <row r="63" spans="1:14" s="4" customFormat="1" ht="12.75" customHeight="1" x14ac:dyDescent="0.2">
      <c r="A63" s="12">
        <v>52</v>
      </c>
      <c r="B63" s="52" t="s">
        <v>11</v>
      </c>
      <c r="C63" s="7">
        <f t="shared" si="23"/>
        <v>-321.5</v>
      </c>
      <c r="D63" s="7">
        <v>-82.3</v>
      </c>
      <c r="E63" s="7">
        <v>-82.6</v>
      </c>
      <c r="F63" s="7">
        <v>-56.3</v>
      </c>
      <c r="G63" s="7">
        <v>-100.3</v>
      </c>
      <c r="H63" s="7">
        <f t="shared" si="24"/>
        <v>-281.5</v>
      </c>
      <c r="I63" s="6">
        <v>-85</v>
      </c>
      <c r="J63" s="6">
        <v>-64.8</v>
      </c>
      <c r="K63" s="6">
        <v>-66.2</v>
      </c>
      <c r="L63" s="6">
        <v>-65.5</v>
      </c>
      <c r="M63" s="6">
        <v>-73.300000000000011</v>
      </c>
      <c r="N63" s="19">
        <v>52</v>
      </c>
    </row>
    <row r="64" spans="1:14" s="4" customFormat="1" ht="12.75" customHeight="1" x14ac:dyDescent="0.2">
      <c r="A64" s="12">
        <v>53</v>
      </c>
      <c r="B64" s="52" t="s">
        <v>12</v>
      </c>
      <c r="C64" s="7">
        <f t="shared" si="23"/>
        <v>-122.19999999999999</v>
      </c>
      <c r="D64" s="7">
        <v>-29.200000000000003</v>
      </c>
      <c r="E64" s="7">
        <v>-33.200000000000003</v>
      </c>
      <c r="F64" s="7">
        <v>-26.1</v>
      </c>
      <c r="G64" s="7">
        <v>-33.699999999999996</v>
      </c>
      <c r="H64" s="7">
        <f t="shared" si="24"/>
        <v>-136.30000000000001</v>
      </c>
      <c r="I64" s="6">
        <v>-29.200000000000003</v>
      </c>
      <c r="J64" s="6">
        <v>-27.6</v>
      </c>
      <c r="K64" s="6">
        <v>-31.900000000000002</v>
      </c>
      <c r="L64" s="6">
        <v>-47.599999999999994</v>
      </c>
      <c r="M64" s="6">
        <v>-33.800000000000004</v>
      </c>
      <c r="N64" s="19">
        <v>53</v>
      </c>
    </row>
    <row r="65" spans="1:14" s="4" customFormat="1" ht="12.75" customHeight="1" x14ac:dyDescent="0.2">
      <c r="A65" s="12">
        <v>54</v>
      </c>
      <c r="B65" s="52" t="s">
        <v>13</v>
      </c>
      <c r="C65" s="7">
        <f t="shared" si="23"/>
        <v>0</v>
      </c>
      <c r="D65" s="7">
        <v>0</v>
      </c>
      <c r="E65" s="7">
        <v>0</v>
      </c>
      <c r="F65" s="7">
        <v>0</v>
      </c>
      <c r="G65" s="7">
        <v>0</v>
      </c>
      <c r="H65" s="7">
        <f t="shared" si="24"/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9">
        <v>54</v>
      </c>
    </row>
    <row r="66" spans="1:14" s="4" customFormat="1" ht="12.75" customHeight="1" x14ac:dyDescent="0.2">
      <c r="A66" s="12">
        <v>55</v>
      </c>
      <c r="B66" s="52" t="s">
        <v>14</v>
      </c>
      <c r="C66" s="7">
        <f t="shared" si="23"/>
        <v>-12.8</v>
      </c>
      <c r="D66" s="7">
        <v>-4.9000000000000004</v>
      </c>
      <c r="E66" s="7">
        <v>-2.4</v>
      </c>
      <c r="F66" s="7">
        <v>-1.7</v>
      </c>
      <c r="G66" s="7">
        <v>-3.8</v>
      </c>
      <c r="H66" s="7">
        <f t="shared" si="24"/>
        <v>-21.799999999999997</v>
      </c>
      <c r="I66" s="6">
        <v>-1.7</v>
      </c>
      <c r="J66" s="6">
        <v>-6.5</v>
      </c>
      <c r="K66" s="6">
        <v>-2.1</v>
      </c>
      <c r="L66" s="6">
        <v>-11.5</v>
      </c>
      <c r="M66" s="6">
        <v>-2.4</v>
      </c>
      <c r="N66" s="19">
        <v>55</v>
      </c>
    </row>
    <row r="67" spans="1:14" s="4" customFormat="1" ht="12.75" customHeight="1" x14ac:dyDescent="0.2">
      <c r="A67" s="12">
        <v>56</v>
      </c>
      <c r="B67" s="52" t="s">
        <v>15</v>
      </c>
      <c r="C67" s="7">
        <f t="shared" si="23"/>
        <v>-3617.4000000000005</v>
      </c>
      <c r="D67" s="7">
        <v>-877.6</v>
      </c>
      <c r="E67" s="7">
        <v>-848.49999999999989</v>
      </c>
      <c r="F67" s="7">
        <v>-905.80000000000007</v>
      </c>
      <c r="G67" s="7">
        <v>-985.50000000000023</v>
      </c>
      <c r="H67" s="7">
        <f t="shared" si="24"/>
        <v>-3810.3</v>
      </c>
      <c r="I67" s="6">
        <v>-1011.6999999999998</v>
      </c>
      <c r="J67" s="6">
        <v>-916.50000000000011</v>
      </c>
      <c r="K67" s="6">
        <v>-921.80000000000007</v>
      </c>
      <c r="L67" s="6">
        <v>-960.30000000000007</v>
      </c>
      <c r="M67" s="6">
        <v>-954.3</v>
      </c>
      <c r="N67" s="19">
        <v>56</v>
      </c>
    </row>
    <row r="68" spans="1:14" s="4" customFormat="1" ht="15.75" customHeight="1" x14ac:dyDescent="0.2">
      <c r="A68" s="12">
        <v>57</v>
      </c>
      <c r="B68" s="51" t="s">
        <v>19</v>
      </c>
      <c r="C68" s="49">
        <f>SUM(C69+C70+C71+C72+C73+C74)</f>
        <v>-6648</v>
      </c>
      <c r="D68" s="49">
        <f t="shared" ref="D68:G68" si="27">SUM(D69+D70+D71+D72+D73+D74)</f>
        <v>-1759.6</v>
      </c>
      <c r="E68" s="49">
        <f t="shared" si="27"/>
        <v>-1628.8</v>
      </c>
      <c r="F68" s="49">
        <f t="shared" si="27"/>
        <v>-1772.3</v>
      </c>
      <c r="G68" s="49">
        <f t="shared" si="27"/>
        <v>-1487.3000000000002</v>
      </c>
      <c r="H68" s="49">
        <f>SUM(H69+H70+H71+H72+H73+H74)</f>
        <v>-6915.3000000000011</v>
      </c>
      <c r="I68" s="49">
        <f t="shared" ref="I68:M68" si="28">SUM(I69+I70+I71+I72+I73+I74)</f>
        <v>-1837.8</v>
      </c>
      <c r="J68" s="49">
        <f t="shared" si="28"/>
        <v>-1534.3999999999999</v>
      </c>
      <c r="K68" s="49">
        <f t="shared" si="28"/>
        <v>-1845.4</v>
      </c>
      <c r="L68" s="49">
        <f t="shared" si="28"/>
        <v>-1697.7000000000003</v>
      </c>
      <c r="M68" s="49">
        <f t="shared" si="28"/>
        <v>-1823.2999999999997</v>
      </c>
      <c r="N68" s="19">
        <v>57</v>
      </c>
    </row>
    <row r="69" spans="1:14" s="4" customFormat="1" ht="12.75" customHeight="1" x14ac:dyDescent="0.2">
      <c r="A69" s="12">
        <v>58</v>
      </c>
      <c r="B69" s="52" t="s">
        <v>10</v>
      </c>
      <c r="C69" s="7">
        <f t="shared" si="23"/>
        <v>-392.29999999999995</v>
      </c>
      <c r="D69" s="7">
        <v>-90.999999999999986</v>
      </c>
      <c r="E69" s="7">
        <v>-100.2</v>
      </c>
      <c r="F69" s="7">
        <v>-104.5</v>
      </c>
      <c r="G69" s="7">
        <v>-96.6</v>
      </c>
      <c r="H69" s="7">
        <f t="shared" si="24"/>
        <v>-488.20000000000005</v>
      </c>
      <c r="I69" s="6">
        <v>-101.80000000000001</v>
      </c>
      <c r="J69" s="6">
        <v>-116.5</v>
      </c>
      <c r="K69" s="6">
        <v>-114.60000000000001</v>
      </c>
      <c r="L69" s="6">
        <v>-155.30000000000001</v>
      </c>
      <c r="M69" s="6">
        <v>-112</v>
      </c>
      <c r="N69" s="19">
        <v>58</v>
      </c>
    </row>
    <row r="70" spans="1:14" s="4" customFormat="1" ht="12.75" customHeight="1" x14ac:dyDescent="0.2">
      <c r="A70" s="12">
        <v>59</v>
      </c>
      <c r="B70" s="52" t="s">
        <v>11</v>
      </c>
      <c r="C70" s="7">
        <f t="shared" si="23"/>
        <v>-1270.9000000000001</v>
      </c>
      <c r="D70" s="7">
        <v>-316.5</v>
      </c>
      <c r="E70" s="7">
        <v>-322.2</v>
      </c>
      <c r="F70" s="7">
        <v>-347.5</v>
      </c>
      <c r="G70" s="7">
        <v>-284.70000000000005</v>
      </c>
      <c r="H70" s="7">
        <f t="shared" si="24"/>
        <v>-1383.9</v>
      </c>
      <c r="I70" s="6">
        <v>-339.29999999999995</v>
      </c>
      <c r="J70" s="6">
        <v>-351.5</v>
      </c>
      <c r="K70" s="6">
        <v>-339.5</v>
      </c>
      <c r="L70" s="6">
        <v>-353.6</v>
      </c>
      <c r="M70" s="6">
        <v>-318.3</v>
      </c>
      <c r="N70" s="19">
        <v>59</v>
      </c>
    </row>
    <row r="71" spans="1:14" s="4" customFormat="1" ht="12.75" customHeight="1" x14ac:dyDescent="0.2">
      <c r="A71" s="12">
        <v>60</v>
      </c>
      <c r="B71" s="52" t="s">
        <v>12</v>
      </c>
      <c r="C71" s="7">
        <f t="shared" si="23"/>
        <v>-731.9</v>
      </c>
      <c r="D71" s="7">
        <v>-246.20000000000002</v>
      </c>
      <c r="E71" s="7">
        <v>-166.8</v>
      </c>
      <c r="F71" s="7">
        <v>-165.4</v>
      </c>
      <c r="G71" s="7">
        <v>-153.5</v>
      </c>
      <c r="H71" s="7">
        <f t="shared" si="24"/>
        <v>-736.49999999999989</v>
      </c>
      <c r="I71" s="6">
        <v>-242.09999999999997</v>
      </c>
      <c r="J71" s="6">
        <v>-168.5</v>
      </c>
      <c r="K71" s="6">
        <v>-164.5</v>
      </c>
      <c r="L71" s="6">
        <v>-161.4</v>
      </c>
      <c r="M71" s="6">
        <v>-245.9</v>
      </c>
      <c r="N71" s="19">
        <v>60</v>
      </c>
    </row>
    <row r="72" spans="1:14" s="4" customFormat="1" ht="12.75" customHeight="1" x14ac:dyDescent="0.2">
      <c r="A72" s="12">
        <v>61</v>
      </c>
      <c r="B72" s="52" t="s">
        <v>13</v>
      </c>
      <c r="C72" s="7">
        <f t="shared" si="23"/>
        <v>-99.3</v>
      </c>
      <c r="D72" s="7">
        <v>-24</v>
      </c>
      <c r="E72" s="7">
        <v>-24.5</v>
      </c>
      <c r="F72" s="7">
        <v>-25.3</v>
      </c>
      <c r="G72" s="7">
        <v>-25.5</v>
      </c>
      <c r="H72" s="7">
        <f t="shared" si="24"/>
        <v>-103.39999999999999</v>
      </c>
      <c r="I72" s="6">
        <v>-25.4</v>
      </c>
      <c r="J72" s="6">
        <v>-25.5</v>
      </c>
      <c r="K72" s="6">
        <v>-25.7</v>
      </c>
      <c r="L72" s="6">
        <v>-26.8</v>
      </c>
      <c r="M72" s="6">
        <v>-27.4</v>
      </c>
      <c r="N72" s="19">
        <v>61</v>
      </c>
    </row>
    <row r="73" spans="1:14" s="4" customFormat="1" ht="12.75" customHeight="1" x14ac:dyDescent="0.2">
      <c r="A73" s="12">
        <v>62</v>
      </c>
      <c r="B73" s="52" t="s">
        <v>14</v>
      </c>
      <c r="C73" s="7">
        <f t="shared" si="23"/>
        <v>-754.80000000000007</v>
      </c>
      <c r="D73" s="7">
        <v>-332</v>
      </c>
      <c r="E73" s="7">
        <v>-55.8</v>
      </c>
      <c r="F73" s="7">
        <v>-310.8</v>
      </c>
      <c r="G73" s="7">
        <v>-56.2</v>
      </c>
      <c r="H73" s="7">
        <f t="shared" si="24"/>
        <v>-859.4</v>
      </c>
      <c r="I73" s="6">
        <v>-353</v>
      </c>
      <c r="J73" s="6">
        <v>-63.5</v>
      </c>
      <c r="K73" s="6">
        <v>-349.4</v>
      </c>
      <c r="L73" s="6">
        <v>-93.5</v>
      </c>
      <c r="M73" s="6">
        <v>-353.1</v>
      </c>
      <c r="N73" s="19">
        <v>62</v>
      </c>
    </row>
    <row r="74" spans="1:14" s="4" customFormat="1" ht="12.75" customHeight="1" x14ac:dyDescent="0.2">
      <c r="A74" s="12">
        <v>63</v>
      </c>
      <c r="B74" s="52" t="s">
        <v>15</v>
      </c>
      <c r="C74" s="7">
        <f t="shared" si="23"/>
        <v>-3398.8</v>
      </c>
      <c r="D74" s="7">
        <v>-749.89999999999986</v>
      </c>
      <c r="E74" s="7">
        <v>-959.3</v>
      </c>
      <c r="F74" s="7">
        <v>-818.8</v>
      </c>
      <c r="G74" s="7">
        <v>-870.8</v>
      </c>
      <c r="H74" s="7">
        <f t="shared" si="24"/>
        <v>-3343.9000000000005</v>
      </c>
      <c r="I74" s="6">
        <v>-776.2</v>
      </c>
      <c r="J74" s="6">
        <v>-808.89999999999986</v>
      </c>
      <c r="K74" s="6">
        <v>-851.70000000000016</v>
      </c>
      <c r="L74" s="6">
        <v>-907.10000000000014</v>
      </c>
      <c r="M74" s="6">
        <v>-766.5999999999998</v>
      </c>
      <c r="N74" s="19">
        <v>63</v>
      </c>
    </row>
    <row r="75" spans="1:14" s="4" customFormat="1" ht="15.75" customHeight="1" x14ac:dyDescent="0.2">
      <c r="A75" s="12">
        <v>64</v>
      </c>
      <c r="B75" s="53" t="s">
        <v>21</v>
      </c>
      <c r="C75" s="49">
        <f>SUM(C76+C77+C78+C79+C80+C81)</f>
        <v>-8808.3000000000011</v>
      </c>
      <c r="D75" s="49">
        <f t="shared" ref="D75:G75" si="29">SUM(D76+D77+D78+D79+D80+D81)</f>
        <v>-2152.7999999999993</v>
      </c>
      <c r="E75" s="49">
        <f t="shared" si="29"/>
        <v>-1927.1000000000004</v>
      </c>
      <c r="F75" s="49">
        <f t="shared" si="29"/>
        <v>-2400.0000000000009</v>
      </c>
      <c r="G75" s="49">
        <f t="shared" si="29"/>
        <v>-2328.4</v>
      </c>
      <c r="H75" s="49">
        <f>SUM(H76+H77+H78+H79+H80+H81)</f>
        <v>-9437.1999999999989</v>
      </c>
      <c r="I75" s="49">
        <f t="shared" ref="I75:M75" si="30">SUM(I76+I77+I78+I79+I80+I81)</f>
        <v>-2014.1</v>
      </c>
      <c r="J75" s="49">
        <f t="shared" si="30"/>
        <v>-2298.7999999999997</v>
      </c>
      <c r="K75" s="49">
        <f t="shared" si="30"/>
        <v>-2555.8000000000002</v>
      </c>
      <c r="L75" s="49">
        <f t="shared" si="30"/>
        <v>-2568.4999999999995</v>
      </c>
      <c r="M75" s="49">
        <f t="shared" si="30"/>
        <v>-2464.8000000000002</v>
      </c>
      <c r="N75" s="19">
        <v>64</v>
      </c>
    </row>
    <row r="76" spans="1:14" s="4" customFormat="1" ht="12.75" customHeight="1" x14ac:dyDescent="0.2">
      <c r="A76" s="12">
        <v>65</v>
      </c>
      <c r="B76" s="52" t="s">
        <v>10</v>
      </c>
      <c r="C76" s="7">
        <f>C27+C55</f>
        <v>445.09999999999854</v>
      </c>
      <c r="D76" s="7">
        <f t="shared" ref="D76:G81" si="31">D27+D55</f>
        <v>-52.700000000000045</v>
      </c>
      <c r="E76" s="7">
        <f t="shared" si="31"/>
        <v>303.09999999999991</v>
      </c>
      <c r="F76" s="7">
        <f t="shared" si="31"/>
        <v>34.900000000000091</v>
      </c>
      <c r="G76" s="7">
        <f t="shared" si="31"/>
        <v>159.79999999999973</v>
      </c>
      <c r="H76" s="7">
        <f>H27+H55</f>
        <v>507.39999999999964</v>
      </c>
      <c r="I76" s="7">
        <f t="shared" ref="I76:M81" si="32">I27+I55</f>
        <v>124.19999999999982</v>
      </c>
      <c r="J76" s="7">
        <f t="shared" si="32"/>
        <v>166.5</v>
      </c>
      <c r="K76" s="7">
        <f t="shared" si="32"/>
        <v>29.699999999999818</v>
      </c>
      <c r="L76" s="7">
        <f t="shared" si="32"/>
        <v>186.99999999999955</v>
      </c>
      <c r="M76" s="7">
        <f>M27+M55</f>
        <v>136.79999999999927</v>
      </c>
      <c r="N76" s="19">
        <v>65</v>
      </c>
    </row>
    <row r="77" spans="1:14" s="4" customFormat="1" ht="12.75" customHeight="1" x14ac:dyDescent="0.2">
      <c r="A77" s="12">
        <v>66</v>
      </c>
      <c r="B77" s="52" t="s">
        <v>11</v>
      </c>
      <c r="C77" s="7">
        <f t="shared" ref="C77:I81" si="33">C28+C56</f>
        <v>0</v>
      </c>
      <c r="D77" s="7">
        <f t="shared" si="31"/>
        <v>0</v>
      </c>
      <c r="E77" s="7">
        <f t="shared" si="33"/>
        <v>0</v>
      </c>
      <c r="F77" s="7">
        <f t="shared" si="31"/>
        <v>0</v>
      </c>
      <c r="G77" s="7">
        <f t="shared" si="31"/>
        <v>0</v>
      </c>
      <c r="H77" s="7">
        <f t="shared" si="33"/>
        <v>0</v>
      </c>
      <c r="I77" s="7">
        <f t="shared" si="33"/>
        <v>0</v>
      </c>
      <c r="J77" s="7">
        <f t="shared" si="32"/>
        <v>0</v>
      </c>
      <c r="K77" s="7">
        <f t="shared" si="32"/>
        <v>0</v>
      </c>
      <c r="L77" s="7">
        <f t="shared" si="32"/>
        <v>0</v>
      </c>
      <c r="M77" s="7">
        <f t="shared" si="32"/>
        <v>0</v>
      </c>
      <c r="N77" s="19">
        <v>66</v>
      </c>
    </row>
    <row r="78" spans="1:14" s="4" customFormat="1" ht="12.75" customHeight="1" x14ac:dyDescent="0.2">
      <c r="A78" s="12">
        <v>67</v>
      </c>
      <c r="B78" s="52" t="s">
        <v>12</v>
      </c>
      <c r="C78" s="7">
        <f t="shared" si="33"/>
        <v>0</v>
      </c>
      <c r="D78" s="7">
        <f t="shared" si="31"/>
        <v>0</v>
      </c>
      <c r="E78" s="7">
        <f t="shared" si="33"/>
        <v>0</v>
      </c>
      <c r="F78" s="7">
        <f t="shared" si="31"/>
        <v>0</v>
      </c>
      <c r="G78" s="7">
        <f t="shared" si="31"/>
        <v>0</v>
      </c>
      <c r="H78" s="7">
        <f t="shared" si="33"/>
        <v>0</v>
      </c>
      <c r="I78" s="7">
        <f t="shared" si="33"/>
        <v>0</v>
      </c>
      <c r="J78" s="7">
        <f t="shared" si="32"/>
        <v>0</v>
      </c>
      <c r="K78" s="7">
        <f t="shared" si="32"/>
        <v>0</v>
      </c>
      <c r="L78" s="7">
        <f t="shared" si="32"/>
        <v>0</v>
      </c>
      <c r="M78" s="7">
        <f t="shared" si="32"/>
        <v>0</v>
      </c>
      <c r="N78" s="19">
        <v>67</v>
      </c>
    </row>
    <row r="79" spans="1:14" s="4" customFormat="1" ht="12.75" customHeight="1" x14ac:dyDescent="0.2">
      <c r="A79" s="12">
        <v>68</v>
      </c>
      <c r="B79" s="52" t="s">
        <v>13</v>
      </c>
      <c r="C79" s="7">
        <f t="shared" si="33"/>
        <v>0</v>
      </c>
      <c r="D79" s="7">
        <f t="shared" si="31"/>
        <v>0</v>
      </c>
      <c r="E79" s="7">
        <f t="shared" si="33"/>
        <v>0</v>
      </c>
      <c r="F79" s="7">
        <f t="shared" si="31"/>
        <v>0</v>
      </c>
      <c r="G79" s="7">
        <f t="shared" si="31"/>
        <v>0</v>
      </c>
      <c r="H79" s="7">
        <f t="shared" si="33"/>
        <v>0</v>
      </c>
      <c r="I79" s="7">
        <f t="shared" si="33"/>
        <v>0</v>
      </c>
      <c r="J79" s="7">
        <f t="shared" si="32"/>
        <v>0</v>
      </c>
      <c r="K79" s="7">
        <f t="shared" si="32"/>
        <v>0</v>
      </c>
      <c r="L79" s="7">
        <f t="shared" si="32"/>
        <v>0</v>
      </c>
      <c r="M79" s="7">
        <f t="shared" si="32"/>
        <v>0</v>
      </c>
      <c r="N79" s="19">
        <v>68</v>
      </c>
    </row>
    <row r="80" spans="1:14" s="4" customFormat="1" ht="12.75" customHeight="1" x14ac:dyDescent="0.2">
      <c r="A80" s="12">
        <v>69</v>
      </c>
      <c r="B80" s="52" t="s">
        <v>14</v>
      </c>
      <c r="C80" s="7">
        <f t="shared" si="33"/>
        <v>0</v>
      </c>
      <c r="D80" s="7">
        <f t="shared" si="31"/>
        <v>0</v>
      </c>
      <c r="E80" s="7">
        <f t="shared" si="33"/>
        <v>0</v>
      </c>
      <c r="F80" s="7">
        <f t="shared" si="31"/>
        <v>0</v>
      </c>
      <c r="G80" s="7">
        <f t="shared" si="31"/>
        <v>0</v>
      </c>
      <c r="H80" s="7">
        <f t="shared" si="33"/>
        <v>0</v>
      </c>
      <c r="I80" s="7">
        <f t="shared" si="33"/>
        <v>0</v>
      </c>
      <c r="J80" s="7">
        <f t="shared" si="32"/>
        <v>0</v>
      </c>
      <c r="K80" s="7">
        <f t="shared" si="32"/>
        <v>0</v>
      </c>
      <c r="L80" s="7">
        <f t="shared" si="32"/>
        <v>0</v>
      </c>
      <c r="M80" s="7">
        <f t="shared" si="32"/>
        <v>0</v>
      </c>
      <c r="N80" s="19">
        <v>69</v>
      </c>
    </row>
    <row r="81" spans="1:14" s="4" customFormat="1" ht="12.75" customHeight="1" x14ac:dyDescent="0.2">
      <c r="A81" s="12">
        <v>70</v>
      </c>
      <c r="B81" s="52" t="s">
        <v>15</v>
      </c>
      <c r="C81" s="7">
        <f t="shared" si="33"/>
        <v>-9253.4</v>
      </c>
      <c r="D81" s="7">
        <f t="shared" si="31"/>
        <v>-2100.099999999999</v>
      </c>
      <c r="E81" s="7">
        <f t="shared" si="33"/>
        <v>-2230.2000000000003</v>
      </c>
      <c r="F81" s="7">
        <f t="shared" si="31"/>
        <v>-2434.900000000001</v>
      </c>
      <c r="G81" s="7">
        <f t="shared" si="31"/>
        <v>-2488.1999999999998</v>
      </c>
      <c r="H81" s="7">
        <f t="shared" si="33"/>
        <v>-9944.5999999999985</v>
      </c>
      <c r="I81" s="7">
        <f t="shared" si="33"/>
        <v>-2138.2999999999997</v>
      </c>
      <c r="J81" s="7">
        <f t="shared" si="32"/>
        <v>-2465.2999999999997</v>
      </c>
      <c r="K81" s="7">
        <f t="shared" si="32"/>
        <v>-2585.5</v>
      </c>
      <c r="L81" s="7">
        <f t="shared" si="32"/>
        <v>-2755.4999999999991</v>
      </c>
      <c r="M81" s="7">
        <f t="shared" si="32"/>
        <v>-2601.5999999999995</v>
      </c>
      <c r="N81" s="19">
        <v>70</v>
      </c>
    </row>
    <row r="82" spans="1:14" s="4" customFormat="1" ht="15.75" customHeight="1" x14ac:dyDescent="0.2">
      <c r="A82" s="12">
        <v>71</v>
      </c>
      <c r="B82" s="53" t="s">
        <v>22</v>
      </c>
      <c r="C82" s="49">
        <f>SUM(C83+C84+C85+C86+C87+C88)</f>
        <v>10189.799999999997</v>
      </c>
      <c r="D82" s="49">
        <f t="shared" ref="D82:G82" si="34">SUM(D83+D84+D85+D86+D87+D88)</f>
        <v>2636.1000000000004</v>
      </c>
      <c r="E82" s="49">
        <f t="shared" si="34"/>
        <v>2522.6</v>
      </c>
      <c r="F82" s="49">
        <f t="shared" si="34"/>
        <v>2528.0999999999995</v>
      </c>
      <c r="G82" s="49">
        <f t="shared" si="34"/>
        <v>2503</v>
      </c>
      <c r="H82" s="49">
        <f>SUM(H83+H84+H85+H86+H87+H88)</f>
        <v>10957.700000000003</v>
      </c>
      <c r="I82" s="49">
        <f t="shared" ref="I82:M82" si="35">SUM(I83+I84+I85+I86+I87+I88)</f>
        <v>2761.3000000000006</v>
      </c>
      <c r="J82" s="49">
        <f t="shared" si="35"/>
        <v>2793.7000000000003</v>
      </c>
      <c r="K82" s="49">
        <f t="shared" si="35"/>
        <v>2701.1</v>
      </c>
      <c r="L82" s="49">
        <f t="shared" si="35"/>
        <v>2701.5999999999995</v>
      </c>
      <c r="M82" s="49">
        <f t="shared" si="35"/>
        <v>3083.4999999999991</v>
      </c>
      <c r="N82" s="19">
        <v>71</v>
      </c>
    </row>
    <row r="83" spans="1:14" s="4" customFormat="1" ht="12.75" customHeight="1" x14ac:dyDescent="0.2">
      <c r="A83" s="12">
        <v>72</v>
      </c>
      <c r="B83" s="52" t="s">
        <v>10</v>
      </c>
      <c r="C83" s="7">
        <f>C34+C62</f>
        <v>-333.4</v>
      </c>
      <c r="D83" s="7">
        <f t="shared" ref="D83:G88" si="36">D34+D62</f>
        <v>-77.7</v>
      </c>
      <c r="E83" s="7">
        <f t="shared" si="36"/>
        <v>-105.2</v>
      </c>
      <c r="F83" s="7">
        <f t="shared" si="36"/>
        <v>-77.599999999999994</v>
      </c>
      <c r="G83" s="7">
        <f t="shared" si="36"/>
        <v>-72.899999999999991</v>
      </c>
      <c r="H83" s="7">
        <f>H34+H62</f>
        <v>-316</v>
      </c>
      <c r="I83" s="7">
        <f t="shared" ref="I83:M88" si="37">I34+I62</f>
        <v>-77</v>
      </c>
      <c r="J83" s="7">
        <f t="shared" si="37"/>
        <v>-71.8</v>
      </c>
      <c r="K83" s="7">
        <f t="shared" si="37"/>
        <v>-85.8</v>
      </c>
      <c r="L83" s="7">
        <f t="shared" si="37"/>
        <v>-81.400000000000006</v>
      </c>
      <c r="M83" s="7">
        <f t="shared" si="37"/>
        <v>-70.5</v>
      </c>
      <c r="N83" s="19">
        <v>72</v>
      </c>
    </row>
    <row r="84" spans="1:14" s="4" customFormat="1" ht="12.75" customHeight="1" x14ac:dyDescent="0.2">
      <c r="A84" s="12">
        <v>73</v>
      </c>
      <c r="B84" s="52" t="s">
        <v>11</v>
      </c>
      <c r="C84" s="7">
        <f t="shared" ref="C84:I88" si="38">C35+C63</f>
        <v>11.800000000000068</v>
      </c>
      <c r="D84" s="7">
        <f t="shared" si="36"/>
        <v>-10.599999999999994</v>
      </c>
      <c r="E84" s="7">
        <f t="shared" si="38"/>
        <v>-2.1999999999999886</v>
      </c>
      <c r="F84" s="7">
        <f t="shared" si="36"/>
        <v>5.1000000000000014</v>
      </c>
      <c r="G84" s="7">
        <f t="shared" si="36"/>
        <v>19.500000000000014</v>
      </c>
      <c r="H84" s="7">
        <f t="shared" si="38"/>
        <v>-0.29999999999995453</v>
      </c>
      <c r="I84" s="7">
        <f t="shared" si="38"/>
        <v>-10.199999999999989</v>
      </c>
      <c r="J84" s="7">
        <f t="shared" si="37"/>
        <v>8.2000000000000028</v>
      </c>
      <c r="K84" s="7">
        <f t="shared" si="37"/>
        <v>-2.1000000000000085</v>
      </c>
      <c r="L84" s="7">
        <f t="shared" si="37"/>
        <v>3.8000000000000114</v>
      </c>
      <c r="M84" s="7">
        <f t="shared" si="37"/>
        <v>-6.5000000000000142</v>
      </c>
      <c r="N84" s="19">
        <v>73</v>
      </c>
    </row>
    <row r="85" spans="1:14" s="4" customFormat="1" ht="12.75" customHeight="1" x14ac:dyDescent="0.2">
      <c r="A85" s="12">
        <v>74</v>
      </c>
      <c r="B85" s="52" t="s">
        <v>12</v>
      </c>
      <c r="C85" s="7">
        <f t="shared" si="38"/>
        <v>48.699999999999989</v>
      </c>
      <c r="D85" s="7">
        <f t="shared" si="36"/>
        <v>10.799999999999997</v>
      </c>
      <c r="E85" s="7">
        <f t="shared" si="38"/>
        <v>17.299999999999997</v>
      </c>
      <c r="F85" s="7">
        <f t="shared" si="36"/>
        <v>14.600000000000001</v>
      </c>
      <c r="G85" s="7">
        <f t="shared" si="36"/>
        <v>6.0000000000000071</v>
      </c>
      <c r="H85" s="7">
        <f t="shared" si="38"/>
        <v>30.899999999999977</v>
      </c>
      <c r="I85" s="7">
        <f t="shared" si="38"/>
        <v>10.699999999999996</v>
      </c>
      <c r="J85" s="7">
        <f t="shared" si="37"/>
        <v>10.699999999999996</v>
      </c>
      <c r="K85" s="7">
        <f t="shared" si="37"/>
        <v>5.1999999999999993</v>
      </c>
      <c r="L85" s="7">
        <f t="shared" si="37"/>
        <v>4.3000000000000043</v>
      </c>
      <c r="M85" s="7">
        <f t="shared" si="37"/>
        <v>27.699999999999996</v>
      </c>
      <c r="N85" s="19">
        <v>74</v>
      </c>
    </row>
    <row r="86" spans="1:14" s="4" customFormat="1" ht="12.75" customHeight="1" x14ac:dyDescent="0.2">
      <c r="A86" s="12">
        <v>75</v>
      </c>
      <c r="B86" s="52" t="s">
        <v>13</v>
      </c>
      <c r="C86" s="7">
        <f t="shared" si="38"/>
        <v>2389.3000000000002</v>
      </c>
      <c r="D86" s="7">
        <f t="shared" si="36"/>
        <v>594.6</v>
      </c>
      <c r="E86" s="7">
        <f t="shared" si="38"/>
        <v>547.9</v>
      </c>
      <c r="F86" s="7">
        <f t="shared" si="36"/>
        <v>593.9</v>
      </c>
      <c r="G86" s="7">
        <f t="shared" si="36"/>
        <v>652.9</v>
      </c>
      <c r="H86" s="7">
        <f t="shared" si="38"/>
        <v>2796.3999999999996</v>
      </c>
      <c r="I86" s="7">
        <f t="shared" si="38"/>
        <v>693.3</v>
      </c>
      <c r="J86" s="7">
        <f t="shared" si="37"/>
        <v>666.5</v>
      </c>
      <c r="K86" s="7">
        <f t="shared" si="37"/>
        <v>694.09999999999991</v>
      </c>
      <c r="L86" s="7">
        <f t="shared" si="37"/>
        <v>742.5</v>
      </c>
      <c r="M86" s="7">
        <f t="shared" si="37"/>
        <v>732.2</v>
      </c>
      <c r="N86" s="19">
        <v>75</v>
      </c>
    </row>
    <row r="87" spans="1:14" s="4" customFormat="1" ht="12.75" customHeight="1" x14ac:dyDescent="0.2">
      <c r="A87" s="12">
        <v>76</v>
      </c>
      <c r="B87" s="52" t="s">
        <v>14</v>
      </c>
      <c r="C87" s="7">
        <f t="shared" si="38"/>
        <v>-12.8</v>
      </c>
      <c r="D87" s="7">
        <f t="shared" si="36"/>
        <v>-4.9000000000000004</v>
      </c>
      <c r="E87" s="7">
        <f t="shared" si="38"/>
        <v>-2.4</v>
      </c>
      <c r="F87" s="7">
        <f t="shared" si="36"/>
        <v>-1.7</v>
      </c>
      <c r="G87" s="7">
        <f t="shared" si="36"/>
        <v>-3.8</v>
      </c>
      <c r="H87" s="7">
        <f t="shared" si="38"/>
        <v>-21.799999999999997</v>
      </c>
      <c r="I87" s="7">
        <f t="shared" si="38"/>
        <v>-1.7</v>
      </c>
      <c r="J87" s="7">
        <f t="shared" si="37"/>
        <v>-6.5</v>
      </c>
      <c r="K87" s="7">
        <f t="shared" si="37"/>
        <v>-2.1</v>
      </c>
      <c r="L87" s="7">
        <f t="shared" si="37"/>
        <v>-11.5</v>
      </c>
      <c r="M87" s="7">
        <f t="shared" si="37"/>
        <v>-2.4</v>
      </c>
      <c r="N87" s="19">
        <v>76</v>
      </c>
    </row>
    <row r="88" spans="1:14" s="4" customFormat="1" ht="12.75" customHeight="1" x14ac:dyDescent="0.2">
      <c r="A88" s="12">
        <v>77</v>
      </c>
      <c r="B88" s="52" t="s">
        <v>15</v>
      </c>
      <c r="C88" s="7">
        <f t="shared" si="38"/>
        <v>8086.199999999998</v>
      </c>
      <c r="D88" s="7">
        <f t="shared" si="36"/>
        <v>2123.9000000000005</v>
      </c>
      <c r="E88" s="7">
        <f t="shared" si="38"/>
        <v>2067.1999999999998</v>
      </c>
      <c r="F88" s="7">
        <f t="shared" si="36"/>
        <v>1993.7999999999993</v>
      </c>
      <c r="G88" s="7">
        <f t="shared" si="36"/>
        <v>1901.3</v>
      </c>
      <c r="H88" s="7">
        <f t="shared" si="38"/>
        <v>8468.5000000000036</v>
      </c>
      <c r="I88" s="7">
        <f t="shared" si="38"/>
        <v>2146.2000000000007</v>
      </c>
      <c r="J88" s="7">
        <f t="shared" si="37"/>
        <v>2186.6000000000004</v>
      </c>
      <c r="K88" s="7">
        <f t="shared" si="37"/>
        <v>2091.8000000000002</v>
      </c>
      <c r="L88" s="7">
        <f t="shared" si="37"/>
        <v>2043.8999999999996</v>
      </c>
      <c r="M88" s="7">
        <f t="shared" si="37"/>
        <v>2402.9999999999991</v>
      </c>
      <c r="N88" s="19">
        <v>77</v>
      </c>
    </row>
    <row r="89" spans="1:14" s="4" customFormat="1" ht="15.75" customHeight="1" x14ac:dyDescent="0.2">
      <c r="A89" s="12">
        <v>78</v>
      </c>
      <c r="B89" s="53" t="s">
        <v>23</v>
      </c>
      <c r="C89" s="49">
        <f>SUM(C90+C91+C92+C93+C94+C95)</f>
        <v>-4384.6000000000004</v>
      </c>
      <c r="D89" s="49">
        <f t="shared" ref="D89:G89" si="39">SUM(D90+D91+D92+D93+D94+D95)</f>
        <v>-1104.5</v>
      </c>
      <c r="E89" s="49">
        <f t="shared" si="39"/>
        <v>-1081.3</v>
      </c>
      <c r="F89" s="49">
        <f t="shared" si="39"/>
        <v>-1234.0999999999999</v>
      </c>
      <c r="G89" s="49">
        <f t="shared" si="39"/>
        <v>-964.7</v>
      </c>
      <c r="H89" s="49">
        <f>SUM(H90+H91+H92+H93+H94+H95)</f>
        <v>-4430.6000000000004</v>
      </c>
      <c r="I89" s="49">
        <f t="shared" ref="I89:M89" si="40">SUM(I90+I91+I92+I93+I94+I95)</f>
        <v>-1161.0999999999999</v>
      </c>
      <c r="J89" s="49">
        <f t="shared" si="40"/>
        <v>-953.19999999999982</v>
      </c>
      <c r="K89" s="49">
        <f t="shared" si="40"/>
        <v>-1242.7000000000003</v>
      </c>
      <c r="L89" s="49">
        <f t="shared" si="40"/>
        <v>-1073.6000000000004</v>
      </c>
      <c r="M89" s="49">
        <f t="shared" si="40"/>
        <v>-1150.6999999999998</v>
      </c>
      <c r="N89" s="19">
        <v>78</v>
      </c>
    </row>
    <row r="90" spans="1:14" s="4" customFormat="1" ht="12.75" customHeight="1" x14ac:dyDescent="0.2">
      <c r="A90" s="12">
        <v>79</v>
      </c>
      <c r="B90" s="52" t="s">
        <v>10</v>
      </c>
      <c r="C90" s="7">
        <f>C41+C69</f>
        <v>-390.49999999999994</v>
      </c>
      <c r="D90" s="7">
        <f t="shared" ref="D90:G95" si="41">D41+D69</f>
        <v>-90.299999999999983</v>
      </c>
      <c r="E90" s="7">
        <f t="shared" si="41"/>
        <v>-99.4</v>
      </c>
      <c r="F90" s="7">
        <f t="shared" si="41"/>
        <v>-104.4</v>
      </c>
      <c r="G90" s="7">
        <f t="shared" si="41"/>
        <v>-96.399999999999991</v>
      </c>
      <c r="H90" s="7">
        <f>H41+H69</f>
        <v>-486.80000000000007</v>
      </c>
      <c r="I90" s="7">
        <f t="shared" ref="I90:M95" si="42">I41+I69</f>
        <v>-101.30000000000001</v>
      </c>
      <c r="J90" s="7">
        <f t="shared" si="42"/>
        <v>-116.1</v>
      </c>
      <c r="K90" s="7">
        <f t="shared" si="42"/>
        <v>-114.4</v>
      </c>
      <c r="L90" s="7">
        <f t="shared" si="42"/>
        <v>-155</v>
      </c>
      <c r="M90" s="7">
        <f t="shared" si="42"/>
        <v>-111.4</v>
      </c>
      <c r="N90" s="19">
        <v>79</v>
      </c>
    </row>
    <row r="91" spans="1:14" s="4" customFormat="1" ht="12.75" customHeight="1" x14ac:dyDescent="0.2">
      <c r="A91" s="12">
        <v>80</v>
      </c>
      <c r="B91" s="52" t="s">
        <v>11</v>
      </c>
      <c r="C91" s="7">
        <f t="shared" ref="C91:I95" si="43">C42+C70</f>
        <v>-53.5</v>
      </c>
      <c r="D91" s="7">
        <f t="shared" si="41"/>
        <v>-24.600000000000023</v>
      </c>
      <c r="E91" s="7">
        <f t="shared" si="43"/>
        <v>-9.0999999999999659</v>
      </c>
      <c r="F91" s="7">
        <f t="shared" si="41"/>
        <v>-47.5</v>
      </c>
      <c r="G91" s="7">
        <f t="shared" si="41"/>
        <v>27.699999999999932</v>
      </c>
      <c r="H91" s="7">
        <f t="shared" si="43"/>
        <v>-78.5</v>
      </c>
      <c r="I91" s="7">
        <f t="shared" si="43"/>
        <v>-10.699999999999932</v>
      </c>
      <c r="J91" s="7">
        <f t="shared" si="42"/>
        <v>-38.399999999999977</v>
      </c>
      <c r="K91" s="7">
        <f t="shared" si="42"/>
        <v>-40.699999999999989</v>
      </c>
      <c r="L91" s="7">
        <f t="shared" si="42"/>
        <v>11.299999999999955</v>
      </c>
      <c r="M91" s="7">
        <f t="shared" si="42"/>
        <v>8.8000000000000114</v>
      </c>
      <c r="N91" s="19">
        <v>80</v>
      </c>
    </row>
    <row r="92" spans="1:14" s="4" customFormat="1" ht="12.75" customHeight="1" x14ac:dyDescent="0.2">
      <c r="A92" s="12">
        <v>81</v>
      </c>
      <c r="B92" s="52" t="s">
        <v>12</v>
      </c>
      <c r="C92" s="7">
        <f t="shared" si="43"/>
        <v>33.600000000000023</v>
      </c>
      <c r="D92" s="7">
        <f t="shared" si="41"/>
        <v>7.6999999999999602</v>
      </c>
      <c r="E92" s="7">
        <f t="shared" si="43"/>
        <v>3.5999999999999943</v>
      </c>
      <c r="F92" s="7">
        <f t="shared" si="41"/>
        <v>2.5999999999999943</v>
      </c>
      <c r="G92" s="7">
        <f t="shared" si="41"/>
        <v>19.699999999999989</v>
      </c>
      <c r="H92" s="7">
        <f t="shared" si="43"/>
        <v>23.300000000000182</v>
      </c>
      <c r="I92" s="7">
        <f t="shared" si="43"/>
        <v>6.7000000000000455</v>
      </c>
      <c r="J92" s="7">
        <f t="shared" si="42"/>
        <v>3.4000000000000057</v>
      </c>
      <c r="K92" s="7">
        <f t="shared" si="42"/>
        <v>6.6999999999999886</v>
      </c>
      <c r="L92" s="7">
        <f t="shared" si="42"/>
        <v>6.5</v>
      </c>
      <c r="M92" s="7">
        <f t="shared" si="42"/>
        <v>-10.099999999999994</v>
      </c>
      <c r="N92" s="19">
        <v>81</v>
      </c>
    </row>
    <row r="93" spans="1:14" s="4" customFormat="1" ht="12.75" customHeight="1" x14ac:dyDescent="0.2">
      <c r="A93" s="12">
        <v>82</v>
      </c>
      <c r="B93" s="52" t="s">
        <v>13</v>
      </c>
      <c r="C93" s="7">
        <f t="shared" si="43"/>
        <v>-80.3</v>
      </c>
      <c r="D93" s="7">
        <f t="shared" si="41"/>
        <v>-19.899999999999999</v>
      </c>
      <c r="E93" s="7">
        <f t="shared" si="43"/>
        <v>-20.100000000000001</v>
      </c>
      <c r="F93" s="7">
        <f t="shared" si="41"/>
        <v>-19.200000000000003</v>
      </c>
      <c r="G93" s="7">
        <f t="shared" si="41"/>
        <v>-21.1</v>
      </c>
      <c r="H93" s="7">
        <f t="shared" si="43"/>
        <v>-65.599999999999994</v>
      </c>
      <c r="I93" s="7">
        <f t="shared" si="43"/>
        <v>-18.5</v>
      </c>
      <c r="J93" s="7">
        <f t="shared" si="42"/>
        <v>-17.5</v>
      </c>
      <c r="K93" s="7">
        <f t="shared" si="42"/>
        <v>-14.6</v>
      </c>
      <c r="L93" s="7">
        <f t="shared" si="42"/>
        <v>-15</v>
      </c>
      <c r="M93" s="7">
        <f t="shared" si="42"/>
        <v>-20.7</v>
      </c>
      <c r="N93" s="19">
        <v>82</v>
      </c>
    </row>
    <row r="94" spans="1:14" s="4" customFormat="1" ht="12.75" customHeight="1" x14ac:dyDescent="0.2">
      <c r="A94" s="12">
        <v>83</v>
      </c>
      <c r="B94" s="52" t="s">
        <v>14</v>
      </c>
      <c r="C94" s="7">
        <f t="shared" si="43"/>
        <v>-754.80000000000007</v>
      </c>
      <c r="D94" s="7">
        <f t="shared" si="41"/>
        <v>-332</v>
      </c>
      <c r="E94" s="7">
        <f t="shared" si="43"/>
        <v>-55.8</v>
      </c>
      <c r="F94" s="7">
        <f t="shared" si="41"/>
        <v>-310.8</v>
      </c>
      <c r="G94" s="7">
        <f t="shared" si="41"/>
        <v>-56.2</v>
      </c>
      <c r="H94" s="7">
        <f t="shared" si="43"/>
        <v>-859.4</v>
      </c>
      <c r="I94" s="7">
        <f t="shared" si="43"/>
        <v>-353</v>
      </c>
      <c r="J94" s="7">
        <f t="shared" si="42"/>
        <v>-63.5</v>
      </c>
      <c r="K94" s="7">
        <f t="shared" si="42"/>
        <v>-349.4</v>
      </c>
      <c r="L94" s="7">
        <f t="shared" si="42"/>
        <v>-93.5</v>
      </c>
      <c r="M94" s="7">
        <f t="shared" si="42"/>
        <v>-353.1</v>
      </c>
      <c r="N94" s="19">
        <v>83</v>
      </c>
    </row>
    <row r="95" spans="1:14" s="4" customFormat="1" ht="12.75" customHeight="1" x14ac:dyDescent="0.2">
      <c r="A95" s="12">
        <v>84</v>
      </c>
      <c r="B95" s="52" t="s">
        <v>15</v>
      </c>
      <c r="C95" s="7">
        <f t="shared" si="43"/>
        <v>-3139.1000000000004</v>
      </c>
      <c r="D95" s="7">
        <f t="shared" si="41"/>
        <v>-645.39999999999986</v>
      </c>
      <c r="E95" s="7">
        <f t="shared" si="43"/>
        <v>-900.5</v>
      </c>
      <c r="F95" s="7">
        <f t="shared" si="41"/>
        <v>-754.8</v>
      </c>
      <c r="G95" s="7">
        <f t="shared" si="41"/>
        <v>-838.4</v>
      </c>
      <c r="H95" s="7">
        <f t="shared" si="43"/>
        <v>-2963.6000000000008</v>
      </c>
      <c r="I95" s="7">
        <f t="shared" si="43"/>
        <v>-684.30000000000007</v>
      </c>
      <c r="J95" s="7">
        <f t="shared" si="42"/>
        <v>-721.09999999999991</v>
      </c>
      <c r="K95" s="7">
        <f t="shared" si="42"/>
        <v>-730.3000000000003</v>
      </c>
      <c r="L95" s="7">
        <f t="shared" si="42"/>
        <v>-827.9000000000002</v>
      </c>
      <c r="M95" s="7">
        <f t="shared" si="42"/>
        <v>-664.19999999999982</v>
      </c>
      <c r="N95" s="19">
        <v>84</v>
      </c>
    </row>
    <row r="96" spans="1:14" s="4" customFormat="1" ht="15.75" customHeight="1" x14ac:dyDescent="0.2">
      <c r="A96" s="12">
        <v>85</v>
      </c>
      <c r="B96" s="51" t="s">
        <v>24</v>
      </c>
      <c r="C96" s="49">
        <f>SUM(C97+C98+C99+C100+C101+C102)</f>
        <v>-156.99999999999994</v>
      </c>
      <c r="D96" s="49">
        <f t="shared" ref="D96:M96" si="44">SUM(D97+D98+D99+D100+D101+D102)</f>
        <v>-28.89999999999997</v>
      </c>
      <c r="E96" s="49">
        <f t="shared" si="44"/>
        <v>-43.799999999999983</v>
      </c>
      <c r="F96" s="49">
        <f t="shared" si="44"/>
        <v>-44.8</v>
      </c>
      <c r="G96" s="49">
        <f t="shared" si="44"/>
        <v>-39.499999999999972</v>
      </c>
      <c r="H96" s="49">
        <f>SUM(H97+H98+H99+H100+H101+H102)</f>
        <v>-125.8</v>
      </c>
      <c r="I96" s="49">
        <f t="shared" ref="I96:L96" si="45">SUM(I97+I98+I99+I100+I101+I102)</f>
        <v>-16.999999999999993</v>
      </c>
      <c r="J96" s="49">
        <f t="shared" si="44"/>
        <v>-38.999999999999993</v>
      </c>
      <c r="K96" s="49">
        <f t="shared" si="45"/>
        <v>-37.9</v>
      </c>
      <c r="L96" s="49">
        <f t="shared" si="45"/>
        <v>-31.9</v>
      </c>
      <c r="M96" s="49">
        <f t="shared" si="44"/>
        <v>-15.40000000000002</v>
      </c>
      <c r="N96" s="19">
        <v>85</v>
      </c>
    </row>
    <row r="97" spans="1:14" s="4" customFormat="1" ht="12.75" customHeight="1" x14ac:dyDescent="0.2">
      <c r="A97" s="12">
        <v>86</v>
      </c>
      <c r="B97" s="52" t="s">
        <v>10</v>
      </c>
      <c r="C97" s="7">
        <f t="shared" ref="C97:C102" si="46">D97+E97+F97+G97</f>
        <v>0</v>
      </c>
      <c r="D97" s="7">
        <v>0</v>
      </c>
      <c r="E97" s="7">
        <v>0</v>
      </c>
      <c r="F97" s="7">
        <v>0</v>
      </c>
      <c r="G97" s="7">
        <v>0</v>
      </c>
      <c r="H97" s="7">
        <f t="shared" ref="H97:H102" si="47">I97+J97+K97+L97</f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19">
        <v>86</v>
      </c>
    </row>
    <row r="98" spans="1:14" s="4" customFormat="1" ht="12.75" customHeight="1" x14ac:dyDescent="0.2">
      <c r="A98" s="12">
        <v>87</v>
      </c>
      <c r="B98" s="52" t="s">
        <v>11</v>
      </c>
      <c r="C98" s="7">
        <f t="shared" si="46"/>
        <v>0</v>
      </c>
      <c r="D98" s="7">
        <v>0</v>
      </c>
      <c r="E98" s="7">
        <v>0</v>
      </c>
      <c r="F98" s="7">
        <v>0</v>
      </c>
      <c r="G98" s="7">
        <v>0</v>
      </c>
      <c r="H98" s="7">
        <f t="shared" si="47"/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19">
        <v>87</v>
      </c>
    </row>
    <row r="99" spans="1:14" s="4" customFormat="1" ht="12.75" customHeight="1" x14ac:dyDescent="0.2">
      <c r="A99" s="12">
        <v>88</v>
      </c>
      <c r="B99" s="52" t="s">
        <v>12</v>
      </c>
      <c r="C99" s="7">
        <f t="shared" si="46"/>
        <v>0</v>
      </c>
      <c r="D99" s="7">
        <v>0</v>
      </c>
      <c r="E99" s="7">
        <v>0</v>
      </c>
      <c r="F99" s="7">
        <v>0</v>
      </c>
      <c r="G99" s="7">
        <v>0</v>
      </c>
      <c r="H99" s="7">
        <f t="shared" si="47"/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19">
        <v>88</v>
      </c>
    </row>
    <row r="100" spans="1:14" s="4" customFormat="1" ht="12.75" customHeight="1" x14ac:dyDescent="0.2">
      <c r="A100" s="12">
        <v>89</v>
      </c>
      <c r="B100" s="52" t="s">
        <v>13</v>
      </c>
      <c r="C100" s="7">
        <f t="shared" si="46"/>
        <v>-17.399999999999999</v>
      </c>
      <c r="D100" s="7">
        <v>-2.9000000000000004</v>
      </c>
      <c r="E100" s="7">
        <v>-4.5999999999999996</v>
      </c>
      <c r="F100" s="7">
        <v>-4.8</v>
      </c>
      <c r="G100" s="7">
        <v>-5.0999999999999996</v>
      </c>
      <c r="H100" s="7">
        <f t="shared" si="47"/>
        <v>-23.700000000000003</v>
      </c>
      <c r="I100" s="6">
        <v>-5.5</v>
      </c>
      <c r="J100" s="6">
        <v>-8</v>
      </c>
      <c r="K100" s="6">
        <v>-4.8</v>
      </c>
      <c r="L100" s="6">
        <v>-5.4</v>
      </c>
      <c r="M100" s="6">
        <v>-5.2</v>
      </c>
      <c r="N100" s="19">
        <v>89</v>
      </c>
    </row>
    <row r="101" spans="1:14" s="4" customFormat="1" ht="12.75" customHeight="1" x14ac:dyDescent="0.2">
      <c r="A101" s="12">
        <v>90</v>
      </c>
      <c r="B101" s="52" t="s">
        <v>14</v>
      </c>
      <c r="C101" s="7">
        <f t="shared" si="46"/>
        <v>0</v>
      </c>
      <c r="D101" s="7">
        <v>0</v>
      </c>
      <c r="E101" s="7">
        <v>0</v>
      </c>
      <c r="F101" s="7">
        <v>0</v>
      </c>
      <c r="G101" s="7">
        <v>0</v>
      </c>
      <c r="H101" s="7">
        <f t="shared" si="47"/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19">
        <v>90</v>
      </c>
    </row>
    <row r="102" spans="1:14" s="4" customFormat="1" ht="12.75" customHeight="1" x14ac:dyDescent="0.2">
      <c r="A102" s="12">
        <v>91</v>
      </c>
      <c r="B102" s="52" t="s">
        <v>15</v>
      </c>
      <c r="C102" s="7">
        <f t="shared" si="46"/>
        <v>-139.59999999999994</v>
      </c>
      <c r="D102" s="7">
        <v>-25.999999999999972</v>
      </c>
      <c r="E102" s="7">
        <v>-39.199999999999982</v>
      </c>
      <c r="F102" s="7">
        <v>-40</v>
      </c>
      <c r="G102" s="7">
        <v>-34.39999999999997</v>
      </c>
      <c r="H102" s="7">
        <f t="shared" si="47"/>
        <v>-102.1</v>
      </c>
      <c r="I102" s="6">
        <v>-11.499999999999993</v>
      </c>
      <c r="J102" s="6">
        <v>-30.999999999999993</v>
      </c>
      <c r="K102" s="6">
        <v>-33.1</v>
      </c>
      <c r="L102" s="6">
        <v>-26.5</v>
      </c>
      <c r="M102" s="6">
        <v>-10.200000000000021</v>
      </c>
      <c r="N102" s="19">
        <v>91</v>
      </c>
    </row>
    <row r="103" spans="1:14" s="4" customFormat="1" ht="15.75" customHeight="1" x14ac:dyDescent="0.2">
      <c r="A103" s="12">
        <v>92</v>
      </c>
      <c r="B103" s="48" t="s">
        <v>25</v>
      </c>
      <c r="C103" s="49">
        <f>SUM(C104+C105+C106+C107+C108+C109)</f>
        <v>5359.7999999999984</v>
      </c>
      <c r="D103" s="49">
        <f t="shared" ref="D103:G103" si="48">SUM(D104+D105+D106+D107+D108+D109)</f>
        <v>1036.1999999999998</v>
      </c>
      <c r="E103" s="49">
        <f t="shared" si="48"/>
        <v>1119.3999999999999</v>
      </c>
      <c r="F103" s="49">
        <f t="shared" si="48"/>
        <v>2022</v>
      </c>
      <c r="G103" s="49">
        <f t="shared" si="48"/>
        <v>1182.1999999999998</v>
      </c>
      <c r="H103" s="49">
        <f>SUM(H104+H105+H106+H107+H108+H109)</f>
        <v>6437.3000000000011</v>
      </c>
      <c r="I103" s="49">
        <f t="shared" ref="I103:M103" si="49">SUM(I104+I105+I106+I107+I108+I109)</f>
        <v>764</v>
      </c>
      <c r="J103" s="49">
        <f t="shared" si="49"/>
        <v>1112.0999999999999</v>
      </c>
      <c r="K103" s="49">
        <f t="shared" si="49"/>
        <v>2102.1999999999998</v>
      </c>
      <c r="L103" s="49">
        <f t="shared" si="49"/>
        <v>2459</v>
      </c>
      <c r="M103" s="49">
        <f t="shared" si="49"/>
        <v>1115.2</v>
      </c>
      <c r="N103" s="19">
        <v>92</v>
      </c>
    </row>
    <row r="104" spans="1:14" s="4" customFormat="1" ht="12.75" customHeight="1" x14ac:dyDescent="0.2">
      <c r="A104" s="12">
        <v>93</v>
      </c>
      <c r="B104" s="50" t="s">
        <v>10</v>
      </c>
      <c r="C104" s="7">
        <f>SUM(C111+C118)</f>
        <v>-110.2000000000001</v>
      </c>
      <c r="D104" s="7">
        <f t="shared" ref="D104:M109" si="50">SUM(D111+D118)</f>
        <v>7.2999999999999687</v>
      </c>
      <c r="E104" s="7">
        <f t="shared" si="50"/>
        <v>-17.800000000000011</v>
      </c>
      <c r="F104" s="7">
        <f t="shared" si="50"/>
        <v>-51.600000000000009</v>
      </c>
      <c r="G104" s="7">
        <f t="shared" si="50"/>
        <v>-48.100000000000023</v>
      </c>
      <c r="H104" s="7">
        <f>SUM(H111+H118)</f>
        <v>-22.599999999999966</v>
      </c>
      <c r="I104" s="7">
        <f t="shared" ref="I104:L109" si="51">SUM(I111+I118)</f>
        <v>-30.099999999999994</v>
      </c>
      <c r="J104" s="7">
        <f t="shared" si="50"/>
        <v>6.6999999999999744</v>
      </c>
      <c r="K104" s="7">
        <f t="shared" si="51"/>
        <v>-25.399999999999991</v>
      </c>
      <c r="L104" s="7">
        <f t="shared" si="51"/>
        <v>26.199999999999989</v>
      </c>
      <c r="M104" s="7">
        <f t="shared" si="50"/>
        <v>-63.699999999999989</v>
      </c>
      <c r="N104" s="19">
        <v>93</v>
      </c>
    </row>
    <row r="105" spans="1:14" s="4" customFormat="1" ht="12.75" customHeight="1" x14ac:dyDescent="0.2">
      <c r="A105" s="12">
        <v>94</v>
      </c>
      <c r="B105" s="50" t="s">
        <v>11</v>
      </c>
      <c r="C105" s="7">
        <f t="shared" ref="C105:M109" si="52">SUM(C112+C119)</f>
        <v>2181.8999999999996</v>
      </c>
      <c r="D105" s="7">
        <f t="shared" si="50"/>
        <v>410.90000000000009</v>
      </c>
      <c r="E105" s="7">
        <f t="shared" si="52"/>
        <v>518.90000000000009</v>
      </c>
      <c r="F105" s="7">
        <f t="shared" si="50"/>
        <v>1052.0999999999999</v>
      </c>
      <c r="G105" s="7">
        <f t="shared" si="50"/>
        <v>199.99999999999994</v>
      </c>
      <c r="H105" s="7">
        <f t="shared" si="52"/>
        <v>1250.4000000000003</v>
      </c>
      <c r="I105" s="7">
        <f t="shared" si="51"/>
        <v>-221.79999999999987</v>
      </c>
      <c r="J105" s="7">
        <f t="shared" si="52"/>
        <v>121.20000000000005</v>
      </c>
      <c r="K105" s="7">
        <f t="shared" si="51"/>
        <v>1005.4000000000002</v>
      </c>
      <c r="L105" s="7">
        <f t="shared" si="51"/>
        <v>345.6</v>
      </c>
      <c r="M105" s="7">
        <f t="shared" si="52"/>
        <v>-281.5</v>
      </c>
      <c r="N105" s="19">
        <v>94</v>
      </c>
    </row>
    <row r="106" spans="1:14" s="4" customFormat="1" ht="12.75" customHeight="1" x14ac:dyDescent="0.2">
      <c r="A106" s="12">
        <v>95</v>
      </c>
      <c r="B106" s="50" t="s">
        <v>12</v>
      </c>
      <c r="C106" s="7">
        <f t="shared" si="52"/>
        <v>-1.9000000000001478</v>
      </c>
      <c r="D106" s="7">
        <f t="shared" si="50"/>
        <v>-31.100000000000023</v>
      </c>
      <c r="E106" s="7">
        <f t="shared" si="52"/>
        <v>-31.5</v>
      </c>
      <c r="F106" s="7">
        <f t="shared" si="50"/>
        <v>44.699999999999932</v>
      </c>
      <c r="G106" s="7">
        <f t="shared" si="50"/>
        <v>16</v>
      </c>
      <c r="H106" s="7">
        <f t="shared" si="52"/>
        <v>184.99999999999994</v>
      </c>
      <c r="I106" s="7">
        <f t="shared" si="51"/>
        <v>35.099999999999994</v>
      </c>
      <c r="J106" s="7">
        <f t="shared" si="52"/>
        <v>1.2999999999999972</v>
      </c>
      <c r="K106" s="7">
        <f t="shared" si="51"/>
        <v>71.3</v>
      </c>
      <c r="L106" s="7">
        <f t="shared" si="51"/>
        <v>77.3</v>
      </c>
      <c r="M106" s="7">
        <f t="shared" si="52"/>
        <v>214.3</v>
      </c>
      <c r="N106" s="19">
        <v>95</v>
      </c>
    </row>
    <row r="107" spans="1:14" s="4" customFormat="1" ht="12.75" customHeight="1" x14ac:dyDescent="0.2">
      <c r="A107" s="12">
        <v>96</v>
      </c>
      <c r="B107" s="50" t="s">
        <v>13</v>
      </c>
      <c r="C107" s="7">
        <f t="shared" si="52"/>
        <v>53.799999999999841</v>
      </c>
      <c r="D107" s="7">
        <f t="shared" si="50"/>
        <v>-104.80000000000004</v>
      </c>
      <c r="E107" s="7">
        <f t="shared" si="52"/>
        <v>-95.200000000000045</v>
      </c>
      <c r="F107" s="7">
        <f t="shared" si="50"/>
        <v>-214.2</v>
      </c>
      <c r="G107" s="7">
        <f t="shared" si="50"/>
        <v>468</v>
      </c>
      <c r="H107" s="7">
        <f t="shared" si="52"/>
        <v>-107.09999999999997</v>
      </c>
      <c r="I107" s="7">
        <f t="shared" si="51"/>
        <v>-306.5</v>
      </c>
      <c r="J107" s="7">
        <f t="shared" si="52"/>
        <v>-302.8</v>
      </c>
      <c r="K107" s="7">
        <f t="shared" si="51"/>
        <v>-398.90000000000003</v>
      </c>
      <c r="L107" s="7">
        <f t="shared" si="51"/>
        <v>901.09999999999991</v>
      </c>
      <c r="M107" s="7">
        <f t="shared" si="52"/>
        <v>-433.09999999999997</v>
      </c>
      <c r="N107" s="19">
        <v>96</v>
      </c>
    </row>
    <row r="108" spans="1:14" s="4" customFormat="1" ht="12.75" customHeight="1" x14ac:dyDescent="0.2">
      <c r="A108" s="12">
        <v>97</v>
      </c>
      <c r="B108" s="50" t="s">
        <v>14</v>
      </c>
      <c r="C108" s="7">
        <f t="shared" si="52"/>
        <v>1238.4000000000001</v>
      </c>
      <c r="D108" s="7">
        <f t="shared" si="50"/>
        <v>999.5</v>
      </c>
      <c r="E108" s="7">
        <f t="shared" si="52"/>
        <v>-44.600000000000023</v>
      </c>
      <c r="F108" s="7">
        <f t="shared" si="50"/>
        <v>-88.8</v>
      </c>
      <c r="G108" s="7">
        <f t="shared" si="50"/>
        <v>372.3</v>
      </c>
      <c r="H108" s="7">
        <f t="shared" si="52"/>
        <v>1435.5</v>
      </c>
      <c r="I108" s="7">
        <f t="shared" si="51"/>
        <v>182.6</v>
      </c>
      <c r="J108" s="7">
        <f t="shared" si="52"/>
        <v>912.8</v>
      </c>
      <c r="K108" s="7">
        <f t="shared" si="51"/>
        <v>224.8</v>
      </c>
      <c r="L108" s="7">
        <f t="shared" si="51"/>
        <v>115.30000000000004</v>
      </c>
      <c r="M108" s="7">
        <f t="shared" si="52"/>
        <v>50.3</v>
      </c>
      <c r="N108" s="19">
        <v>97</v>
      </c>
    </row>
    <row r="109" spans="1:14" s="4" customFormat="1" ht="12.75" customHeight="1" x14ac:dyDescent="0.2">
      <c r="A109" s="12">
        <v>98</v>
      </c>
      <c r="B109" s="50" t="s">
        <v>15</v>
      </c>
      <c r="C109" s="7">
        <f t="shared" si="52"/>
        <v>1997.799999999999</v>
      </c>
      <c r="D109" s="7">
        <f t="shared" si="50"/>
        <v>-245.60000000000014</v>
      </c>
      <c r="E109" s="7">
        <f t="shared" si="52"/>
        <v>789.5999999999998</v>
      </c>
      <c r="F109" s="7">
        <f t="shared" si="50"/>
        <v>1279.8000000000002</v>
      </c>
      <c r="G109" s="7">
        <f t="shared" si="50"/>
        <v>173.99999999999994</v>
      </c>
      <c r="H109" s="7">
        <f t="shared" si="52"/>
        <v>3696.1000000000004</v>
      </c>
      <c r="I109" s="7">
        <f t="shared" si="51"/>
        <v>1104.6999999999998</v>
      </c>
      <c r="J109" s="7">
        <f t="shared" si="52"/>
        <v>372.89999999999992</v>
      </c>
      <c r="K109" s="7">
        <f t="shared" si="51"/>
        <v>1225</v>
      </c>
      <c r="L109" s="7">
        <f t="shared" si="51"/>
        <v>993.50000000000011</v>
      </c>
      <c r="M109" s="7">
        <f t="shared" si="52"/>
        <v>1628.9</v>
      </c>
      <c r="N109" s="19">
        <v>98</v>
      </c>
    </row>
    <row r="110" spans="1:14" s="4" customFormat="1" ht="15.75" customHeight="1" x14ac:dyDescent="0.2">
      <c r="A110" s="12">
        <v>99</v>
      </c>
      <c r="B110" s="51" t="s">
        <v>26</v>
      </c>
      <c r="C110" s="49">
        <f>SUM(C111+C112+C113+C114+C115+C116)</f>
        <v>24</v>
      </c>
      <c r="D110" s="49">
        <f t="shared" ref="D110:G110" si="53">SUM(D111+D112+D113+D114+D115+D116)</f>
        <v>6</v>
      </c>
      <c r="E110" s="49">
        <f t="shared" si="53"/>
        <v>6</v>
      </c>
      <c r="F110" s="49">
        <f t="shared" si="53"/>
        <v>6</v>
      </c>
      <c r="G110" s="49">
        <f t="shared" si="53"/>
        <v>6</v>
      </c>
      <c r="H110" s="49">
        <f>SUM(H111+H112+H113+H114+H115+H116)</f>
        <v>25.2</v>
      </c>
      <c r="I110" s="49">
        <f t="shared" ref="I110:M110" si="54">SUM(I111+I112+I113+I114+I115+I116)</f>
        <v>6.5</v>
      </c>
      <c r="J110" s="49">
        <f t="shared" si="54"/>
        <v>6.2</v>
      </c>
      <c r="K110" s="49">
        <f t="shared" si="54"/>
        <v>6</v>
      </c>
      <c r="L110" s="49">
        <f t="shared" si="54"/>
        <v>6.5</v>
      </c>
      <c r="M110" s="49">
        <f t="shared" si="54"/>
        <v>5.5</v>
      </c>
      <c r="N110" s="19">
        <v>99</v>
      </c>
    </row>
    <row r="111" spans="1:14" s="4" customFormat="1" ht="12.75" customHeight="1" x14ac:dyDescent="0.2">
      <c r="A111" s="12">
        <v>100</v>
      </c>
      <c r="B111" s="52" t="s">
        <v>10</v>
      </c>
      <c r="C111" s="7">
        <f t="shared" ref="C111:C116" si="55">D111+E111+F111+G111</f>
        <v>0</v>
      </c>
      <c r="D111" s="7">
        <v>0</v>
      </c>
      <c r="E111" s="7">
        <v>0</v>
      </c>
      <c r="F111" s="7">
        <v>0</v>
      </c>
      <c r="G111" s="7">
        <v>0</v>
      </c>
      <c r="H111" s="7">
        <f t="shared" ref="H111:H116" si="56">I111+J111+K111+L111</f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19">
        <v>100</v>
      </c>
    </row>
    <row r="112" spans="1:14" s="4" customFormat="1" ht="12.75" customHeight="1" x14ac:dyDescent="0.2">
      <c r="A112" s="12">
        <v>101</v>
      </c>
      <c r="B112" s="52" t="s">
        <v>11</v>
      </c>
      <c r="C112" s="7">
        <f t="shared" si="55"/>
        <v>0</v>
      </c>
      <c r="D112" s="7">
        <v>0</v>
      </c>
      <c r="E112" s="7">
        <v>0</v>
      </c>
      <c r="F112" s="7">
        <v>0</v>
      </c>
      <c r="G112" s="7">
        <v>0</v>
      </c>
      <c r="H112" s="7">
        <f t="shared" si="56"/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19">
        <v>101</v>
      </c>
    </row>
    <row r="113" spans="1:14" s="4" customFormat="1" ht="12.75" customHeight="1" x14ac:dyDescent="0.2">
      <c r="A113" s="12">
        <v>102</v>
      </c>
      <c r="B113" s="52" t="s">
        <v>12</v>
      </c>
      <c r="C113" s="7">
        <f t="shared" si="55"/>
        <v>0</v>
      </c>
      <c r="D113" s="7">
        <v>0</v>
      </c>
      <c r="E113" s="7">
        <v>0</v>
      </c>
      <c r="F113" s="7">
        <v>0</v>
      </c>
      <c r="G113" s="7">
        <v>0</v>
      </c>
      <c r="H113" s="7">
        <f t="shared" si="56"/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19">
        <v>102</v>
      </c>
    </row>
    <row r="114" spans="1:14" s="4" customFormat="1" ht="12.75" customHeight="1" x14ac:dyDescent="0.2">
      <c r="A114" s="12">
        <v>103</v>
      </c>
      <c r="B114" s="52" t="s">
        <v>13</v>
      </c>
      <c r="C114" s="7">
        <f t="shared" si="55"/>
        <v>0</v>
      </c>
      <c r="D114" s="7">
        <v>0</v>
      </c>
      <c r="E114" s="7">
        <v>0</v>
      </c>
      <c r="F114" s="7">
        <v>0</v>
      </c>
      <c r="G114" s="7">
        <v>0</v>
      </c>
      <c r="H114" s="7">
        <f t="shared" si="56"/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19">
        <v>103</v>
      </c>
    </row>
    <row r="115" spans="1:14" s="4" customFormat="1" ht="12.75" customHeight="1" x14ac:dyDescent="0.2">
      <c r="A115" s="12">
        <v>104</v>
      </c>
      <c r="B115" s="52" t="s">
        <v>14</v>
      </c>
      <c r="C115" s="7">
        <f t="shared" si="55"/>
        <v>0</v>
      </c>
      <c r="D115" s="7">
        <v>0</v>
      </c>
      <c r="E115" s="7">
        <v>0</v>
      </c>
      <c r="F115" s="7">
        <v>0</v>
      </c>
      <c r="G115" s="7">
        <v>0</v>
      </c>
      <c r="H115" s="7">
        <f t="shared" si="56"/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19">
        <v>104</v>
      </c>
    </row>
    <row r="116" spans="1:14" s="4" customFormat="1" ht="12.75" customHeight="1" x14ac:dyDescent="0.2">
      <c r="A116" s="12">
        <v>105</v>
      </c>
      <c r="B116" s="52" t="s">
        <v>15</v>
      </c>
      <c r="C116" s="7">
        <f t="shared" si="55"/>
        <v>24</v>
      </c>
      <c r="D116" s="7">
        <v>6</v>
      </c>
      <c r="E116" s="7">
        <v>6</v>
      </c>
      <c r="F116" s="7">
        <v>6</v>
      </c>
      <c r="G116" s="7">
        <v>6</v>
      </c>
      <c r="H116" s="7">
        <f t="shared" si="56"/>
        <v>25.2</v>
      </c>
      <c r="I116" s="6">
        <v>6.5</v>
      </c>
      <c r="J116" s="6">
        <v>6.2</v>
      </c>
      <c r="K116" s="6">
        <v>6</v>
      </c>
      <c r="L116" s="6">
        <v>6.5</v>
      </c>
      <c r="M116" s="6">
        <v>5.5</v>
      </c>
      <c r="N116" s="19">
        <v>105</v>
      </c>
    </row>
    <row r="117" spans="1:14" s="4" customFormat="1" ht="15.75" customHeight="1" x14ac:dyDescent="0.2">
      <c r="A117" s="12">
        <v>106</v>
      </c>
      <c r="B117" s="51" t="s">
        <v>27</v>
      </c>
      <c r="C117" s="49">
        <f>SUM(C118+C119+C120+C121+C122+C123)</f>
        <v>5335.7999999999984</v>
      </c>
      <c r="D117" s="49">
        <f t="shared" ref="D117:M117" si="57">SUM(D118+D119+D120+D121+D122+D123)</f>
        <v>1030.1999999999998</v>
      </c>
      <c r="E117" s="49">
        <f t="shared" si="57"/>
        <v>1113.3999999999999</v>
      </c>
      <c r="F117" s="49">
        <f t="shared" si="57"/>
        <v>2016</v>
      </c>
      <c r="G117" s="49">
        <f t="shared" si="57"/>
        <v>1176.1999999999998</v>
      </c>
      <c r="H117" s="49">
        <f>SUM(H118+H119+H120+H121+H122+H123)</f>
        <v>6412.1000000000013</v>
      </c>
      <c r="I117" s="49">
        <f t="shared" ref="I117:L117" si="58">SUM(I118+I119+I120+I121+I122+I123)</f>
        <v>757.5</v>
      </c>
      <c r="J117" s="49">
        <f t="shared" si="57"/>
        <v>1105.8999999999999</v>
      </c>
      <c r="K117" s="49">
        <f t="shared" si="58"/>
        <v>2096.1999999999998</v>
      </c>
      <c r="L117" s="49">
        <f t="shared" si="58"/>
        <v>2452.5</v>
      </c>
      <c r="M117" s="49">
        <f t="shared" si="57"/>
        <v>1109.7</v>
      </c>
      <c r="N117" s="19">
        <v>106</v>
      </c>
    </row>
    <row r="118" spans="1:14" s="4" customFormat="1" ht="12.75" customHeight="1" x14ac:dyDescent="0.2">
      <c r="A118" s="12">
        <v>107</v>
      </c>
      <c r="B118" s="52" t="s">
        <v>10</v>
      </c>
      <c r="C118" s="7">
        <f>SUM(C125+C146+C153)</f>
        <v>-110.2000000000001</v>
      </c>
      <c r="D118" s="7">
        <f t="shared" ref="D118:M122" si="59">SUM(D125+D146+D153)</f>
        <v>7.2999999999999687</v>
      </c>
      <c r="E118" s="7">
        <f t="shared" si="59"/>
        <v>-17.800000000000011</v>
      </c>
      <c r="F118" s="7">
        <f t="shared" si="59"/>
        <v>-51.600000000000009</v>
      </c>
      <c r="G118" s="7">
        <f t="shared" si="59"/>
        <v>-48.100000000000023</v>
      </c>
      <c r="H118" s="7">
        <f>SUM(H125+H146+H153)</f>
        <v>-22.599999999999966</v>
      </c>
      <c r="I118" s="7">
        <f t="shared" ref="I118:L122" si="60">SUM(I125+I146+I153)</f>
        <v>-30.099999999999994</v>
      </c>
      <c r="J118" s="7">
        <f t="shared" si="59"/>
        <v>6.6999999999999744</v>
      </c>
      <c r="K118" s="7">
        <f t="shared" si="60"/>
        <v>-25.399999999999991</v>
      </c>
      <c r="L118" s="7">
        <f t="shared" si="60"/>
        <v>26.199999999999989</v>
      </c>
      <c r="M118" s="7">
        <f t="shared" si="59"/>
        <v>-63.699999999999989</v>
      </c>
      <c r="N118" s="19">
        <v>107</v>
      </c>
    </row>
    <row r="119" spans="1:14" s="4" customFormat="1" ht="12.75" customHeight="1" x14ac:dyDescent="0.2">
      <c r="A119" s="12">
        <v>108</v>
      </c>
      <c r="B119" s="52" t="s">
        <v>11</v>
      </c>
      <c r="C119" s="7">
        <f>SUM(C126+C147+C154)</f>
        <v>2181.8999999999996</v>
      </c>
      <c r="D119" s="7">
        <f t="shared" si="59"/>
        <v>410.90000000000009</v>
      </c>
      <c r="E119" s="7">
        <f t="shared" si="59"/>
        <v>518.90000000000009</v>
      </c>
      <c r="F119" s="7">
        <f t="shared" si="59"/>
        <v>1052.0999999999999</v>
      </c>
      <c r="G119" s="7">
        <f t="shared" si="59"/>
        <v>199.99999999999994</v>
      </c>
      <c r="H119" s="7">
        <f>SUM(H126+H147+H154)</f>
        <v>1250.4000000000003</v>
      </c>
      <c r="I119" s="7">
        <f t="shared" si="60"/>
        <v>-221.79999999999987</v>
      </c>
      <c r="J119" s="7">
        <f t="shared" si="59"/>
        <v>121.20000000000005</v>
      </c>
      <c r="K119" s="7">
        <f t="shared" si="60"/>
        <v>1005.4000000000002</v>
      </c>
      <c r="L119" s="7">
        <f t="shared" si="60"/>
        <v>345.6</v>
      </c>
      <c r="M119" s="7">
        <f t="shared" si="59"/>
        <v>-281.5</v>
      </c>
      <c r="N119" s="19">
        <v>108</v>
      </c>
    </row>
    <row r="120" spans="1:14" s="4" customFormat="1" ht="12.75" customHeight="1" x14ac:dyDescent="0.2">
      <c r="A120" s="12">
        <v>109</v>
      </c>
      <c r="B120" s="52" t="s">
        <v>12</v>
      </c>
      <c r="C120" s="7">
        <f>SUM(C127+C148+C155)</f>
        <v>-1.9000000000001478</v>
      </c>
      <c r="D120" s="7">
        <f t="shared" si="59"/>
        <v>-31.100000000000023</v>
      </c>
      <c r="E120" s="7">
        <f t="shared" si="59"/>
        <v>-31.5</v>
      </c>
      <c r="F120" s="7">
        <f t="shared" si="59"/>
        <v>44.699999999999932</v>
      </c>
      <c r="G120" s="7">
        <f t="shared" si="59"/>
        <v>16</v>
      </c>
      <c r="H120" s="7">
        <f>SUM(H127+H148+H155)</f>
        <v>184.99999999999994</v>
      </c>
      <c r="I120" s="7">
        <f t="shared" si="60"/>
        <v>35.099999999999994</v>
      </c>
      <c r="J120" s="7">
        <f t="shared" si="59"/>
        <v>1.2999999999999972</v>
      </c>
      <c r="K120" s="7">
        <f t="shared" si="60"/>
        <v>71.3</v>
      </c>
      <c r="L120" s="7">
        <f t="shared" si="60"/>
        <v>77.3</v>
      </c>
      <c r="M120" s="7">
        <f t="shared" si="59"/>
        <v>214.3</v>
      </c>
      <c r="N120" s="19">
        <v>109</v>
      </c>
    </row>
    <row r="121" spans="1:14" s="4" customFormat="1" ht="12.75" customHeight="1" x14ac:dyDescent="0.2">
      <c r="A121" s="12">
        <v>110</v>
      </c>
      <c r="B121" s="52" t="s">
        <v>13</v>
      </c>
      <c r="C121" s="7">
        <f>SUM(C128+C149+C156)</f>
        <v>53.799999999999841</v>
      </c>
      <c r="D121" s="7">
        <f t="shared" si="59"/>
        <v>-104.80000000000004</v>
      </c>
      <c r="E121" s="7">
        <f t="shared" si="59"/>
        <v>-95.200000000000045</v>
      </c>
      <c r="F121" s="7">
        <f t="shared" si="59"/>
        <v>-214.2</v>
      </c>
      <c r="G121" s="7">
        <f t="shared" si="59"/>
        <v>468</v>
      </c>
      <c r="H121" s="7">
        <f>SUM(H128+H149+H156)</f>
        <v>-107.09999999999997</v>
      </c>
      <c r="I121" s="7">
        <f t="shared" si="60"/>
        <v>-306.5</v>
      </c>
      <c r="J121" s="7">
        <f t="shared" si="59"/>
        <v>-302.8</v>
      </c>
      <c r="K121" s="7">
        <f t="shared" si="60"/>
        <v>-398.90000000000003</v>
      </c>
      <c r="L121" s="7">
        <f t="shared" si="60"/>
        <v>901.09999999999991</v>
      </c>
      <c r="M121" s="7">
        <f t="shared" si="59"/>
        <v>-433.09999999999997</v>
      </c>
      <c r="N121" s="19">
        <v>110</v>
      </c>
    </row>
    <row r="122" spans="1:14" s="4" customFormat="1" ht="12.75" customHeight="1" x14ac:dyDescent="0.2">
      <c r="A122" s="12">
        <v>111</v>
      </c>
      <c r="B122" s="52" t="s">
        <v>14</v>
      </c>
      <c r="C122" s="7">
        <f>SUM(C129+C150+C157)</f>
        <v>1238.4000000000001</v>
      </c>
      <c r="D122" s="7">
        <f t="shared" si="59"/>
        <v>999.5</v>
      </c>
      <c r="E122" s="7">
        <f t="shared" si="59"/>
        <v>-44.600000000000023</v>
      </c>
      <c r="F122" s="7">
        <f t="shared" si="59"/>
        <v>-88.8</v>
      </c>
      <c r="G122" s="7">
        <f t="shared" si="59"/>
        <v>372.3</v>
      </c>
      <c r="H122" s="7">
        <f>SUM(H129+H150+H157)</f>
        <v>1435.5</v>
      </c>
      <c r="I122" s="7">
        <f t="shared" si="60"/>
        <v>182.6</v>
      </c>
      <c r="J122" s="7">
        <f t="shared" si="59"/>
        <v>912.8</v>
      </c>
      <c r="K122" s="7">
        <f t="shared" si="60"/>
        <v>224.8</v>
      </c>
      <c r="L122" s="7">
        <f t="shared" si="60"/>
        <v>115.30000000000004</v>
      </c>
      <c r="M122" s="7">
        <f t="shared" si="59"/>
        <v>50.3</v>
      </c>
      <c r="N122" s="19">
        <v>111</v>
      </c>
    </row>
    <row r="123" spans="1:14" s="4" customFormat="1" ht="12.75" customHeight="1" x14ac:dyDescent="0.2">
      <c r="A123" s="12">
        <v>112</v>
      </c>
      <c r="B123" s="52" t="s">
        <v>15</v>
      </c>
      <c r="C123" s="7">
        <f>SUM(C130+C151+C158+C159)</f>
        <v>1973.799999999999</v>
      </c>
      <c r="D123" s="7">
        <f t="shared" ref="D123:M123" si="61">SUM(D130+D151+D158+D159)</f>
        <v>-251.60000000000014</v>
      </c>
      <c r="E123" s="7">
        <f t="shared" si="61"/>
        <v>783.5999999999998</v>
      </c>
      <c r="F123" s="7">
        <f t="shared" si="61"/>
        <v>1273.8000000000002</v>
      </c>
      <c r="G123" s="7">
        <f t="shared" si="61"/>
        <v>167.99999999999994</v>
      </c>
      <c r="H123" s="7">
        <f>SUM(H130+H151+H158+H159)</f>
        <v>3670.9000000000005</v>
      </c>
      <c r="I123" s="7">
        <f t="shared" ref="I123:L123" si="62">SUM(I130+I151+I158+I159)</f>
        <v>1098.1999999999998</v>
      </c>
      <c r="J123" s="7">
        <f t="shared" si="61"/>
        <v>366.69999999999993</v>
      </c>
      <c r="K123" s="7">
        <f t="shared" si="62"/>
        <v>1219</v>
      </c>
      <c r="L123" s="7">
        <f t="shared" si="62"/>
        <v>987.00000000000011</v>
      </c>
      <c r="M123" s="7">
        <f t="shared" si="61"/>
        <v>1623.4</v>
      </c>
      <c r="N123" s="19">
        <v>112</v>
      </c>
    </row>
    <row r="124" spans="1:14" s="4" customFormat="1" ht="15.75" customHeight="1" x14ac:dyDescent="0.2">
      <c r="A124" s="12">
        <v>113</v>
      </c>
      <c r="B124" s="54" t="s">
        <v>28</v>
      </c>
      <c r="C124" s="36">
        <f>SUM(C125+C126+C127+C128+C129+C130)</f>
        <v>5041</v>
      </c>
      <c r="D124" s="36">
        <f t="shared" ref="D124:M124" si="63">SUM(D125+D126+D127+D128+D129+D130)</f>
        <v>1139.9000000000001</v>
      </c>
      <c r="E124" s="36">
        <f t="shared" si="63"/>
        <v>1478.5</v>
      </c>
      <c r="F124" s="36">
        <f t="shared" si="63"/>
        <v>1445.1000000000004</v>
      </c>
      <c r="G124" s="36">
        <f t="shared" si="63"/>
        <v>977.5</v>
      </c>
      <c r="H124" s="36">
        <f>SUM(H125+H126+H127+H128+H129+H130)</f>
        <v>5432.7999999999993</v>
      </c>
      <c r="I124" s="36">
        <f t="shared" ref="I124:L124" si="64">SUM(I125+I126+I127+I128+I129+I130)</f>
        <v>1222.1999999999998</v>
      </c>
      <c r="J124" s="36">
        <f t="shared" si="63"/>
        <v>1316.6999999999998</v>
      </c>
      <c r="K124" s="36">
        <f t="shared" si="64"/>
        <v>1448.3</v>
      </c>
      <c r="L124" s="36">
        <f t="shared" si="64"/>
        <v>1445.6000000000001</v>
      </c>
      <c r="M124" s="36">
        <f t="shared" si="63"/>
        <v>1088.8</v>
      </c>
      <c r="N124" s="19">
        <v>113</v>
      </c>
    </row>
    <row r="125" spans="1:14" s="4" customFormat="1" ht="12.75" customHeight="1" x14ac:dyDescent="0.2">
      <c r="A125" s="12">
        <v>114</v>
      </c>
      <c r="B125" s="55" t="s">
        <v>10</v>
      </c>
      <c r="C125" s="7">
        <f>SUM(C132+C139)</f>
        <v>318.49999999999994</v>
      </c>
      <c r="D125" s="7">
        <f t="shared" ref="D125:M130" si="65">SUM(D132+D139)</f>
        <v>73.899999999999977</v>
      </c>
      <c r="E125" s="7">
        <f t="shared" si="65"/>
        <v>90.8</v>
      </c>
      <c r="F125" s="7">
        <f t="shared" si="65"/>
        <v>80</v>
      </c>
      <c r="G125" s="7">
        <f t="shared" si="65"/>
        <v>73.799999999999983</v>
      </c>
      <c r="H125" s="7">
        <f>SUM(H132+H139)</f>
        <v>428.8</v>
      </c>
      <c r="I125" s="7">
        <f t="shared" ref="I125:L130" si="66">SUM(I132+I139)</f>
        <v>90.9</v>
      </c>
      <c r="J125" s="7">
        <f t="shared" si="65"/>
        <v>124.49999999999999</v>
      </c>
      <c r="K125" s="7">
        <f t="shared" si="66"/>
        <v>98.1</v>
      </c>
      <c r="L125" s="7">
        <f t="shared" si="66"/>
        <v>115.29999999999998</v>
      </c>
      <c r="M125" s="7">
        <f t="shared" si="65"/>
        <v>121.5</v>
      </c>
      <c r="N125" s="19">
        <v>114</v>
      </c>
    </row>
    <row r="126" spans="1:14" s="4" customFormat="1" ht="12.75" customHeight="1" x14ac:dyDescent="0.2">
      <c r="A126" s="12">
        <v>115</v>
      </c>
      <c r="B126" s="55" t="s">
        <v>11</v>
      </c>
      <c r="C126" s="7">
        <f>SUM(C133+C140)</f>
        <v>186.19999999999996</v>
      </c>
      <c r="D126" s="7">
        <f t="shared" si="65"/>
        <v>80.599999999999994</v>
      </c>
      <c r="E126" s="7">
        <f t="shared" si="65"/>
        <v>114</v>
      </c>
      <c r="F126" s="7">
        <f t="shared" si="65"/>
        <v>85.6</v>
      </c>
      <c r="G126" s="7">
        <f t="shared" si="65"/>
        <v>-94</v>
      </c>
      <c r="H126" s="7">
        <f>SUM(H133+H140)</f>
        <v>169.90000000000003</v>
      </c>
      <c r="I126" s="7">
        <f t="shared" si="66"/>
        <v>76.199999999999974</v>
      </c>
      <c r="J126" s="7">
        <f t="shared" si="65"/>
        <v>-76.5</v>
      </c>
      <c r="K126" s="7">
        <f t="shared" si="66"/>
        <v>173.50000000000006</v>
      </c>
      <c r="L126" s="7">
        <f t="shared" si="66"/>
        <v>-3.3000000000000007</v>
      </c>
      <c r="M126" s="7">
        <f t="shared" si="65"/>
        <v>-259.39999999999998</v>
      </c>
      <c r="N126" s="19">
        <v>115</v>
      </c>
    </row>
    <row r="127" spans="1:14" s="4" customFormat="1" ht="12.75" customHeight="1" x14ac:dyDescent="0.2">
      <c r="A127" s="12">
        <v>116</v>
      </c>
      <c r="B127" s="55" t="s">
        <v>12</v>
      </c>
      <c r="C127" s="7">
        <f>SUM(C134+C141)</f>
        <v>420.9</v>
      </c>
      <c r="D127" s="7">
        <f t="shared" si="65"/>
        <v>36</v>
      </c>
      <c r="E127" s="7">
        <f t="shared" si="65"/>
        <v>53.1</v>
      </c>
      <c r="F127" s="7">
        <f t="shared" si="65"/>
        <v>270.10000000000002</v>
      </c>
      <c r="G127" s="7">
        <f t="shared" si="65"/>
        <v>61.7</v>
      </c>
      <c r="H127" s="7">
        <f>SUM(H134+H141)</f>
        <v>337.39999999999992</v>
      </c>
      <c r="I127" s="7">
        <f t="shared" si="66"/>
        <v>93.4</v>
      </c>
      <c r="J127" s="7">
        <f t="shared" si="65"/>
        <v>15.599999999999994</v>
      </c>
      <c r="K127" s="7">
        <f t="shared" si="66"/>
        <v>82.6</v>
      </c>
      <c r="L127" s="7">
        <f t="shared" si="66"/>
        <v>145.79999999999995</v>
      </c>
      <c r="M127" s="7">
        <f t="shared" si="65"/>
        <v>253.10000000000002</v>
      </c>
      <c r="N127" s="19">
        <v>116</v>
      </c>
    </row>
    <row r="128" spans="1:14" s="4" customFormat="1" ht="12.75" customHeight="1" x14ac:dyDescent="0.2">
      <c r="A128" s="12">
        <v>117</v>
      </c>
      <c r="B128" s="55" t="s">
        <v>13</v>
      </c>
      <c r="C128" s="7">
        <f>SUM(C135+C142)</f>
        <v>0</v>
      </c>
      <c r="D128" s="7">
        <f t="shared" si="65"/>
        <v>0</v>
      </c>
      <c r="E128" s="7">
        <f t="shared" si="65"/>
        <v>0</v>
      </c>
      <c r="F128" s="7">
        <f t="shared" si="65"/>
        <v>0</v>
      </c>
      <c r="G128" s="7">
        <f t="shared" si="65"/>
        <v>0</v>
      </c>
      <c r="H128" s="7">
        <f>SUM(H135+H142)</f>
        <v>0</v>
      </c>
      <c r="I128" s="7">
        <f t="shared" si="66"/>
        <v>0</v>
      </c>
      <c r="J128" s="7">
        <f t="shared" si="65"/>
        <v>0</v>
      </c>
      <c r="K128" s="7">
        <f t="shared" si="66"/>
        <v>0</v>
      </c>
      <c r="L128" s="7">
        <f t="shared" si="66"/>
        <v>0</v>
      </c>
      <c r="M128" s="7">
        <f t="shared" si="65"/>
        <v>0</v>
      </c>
      <c r="N128" s="19">
        <v>117</v>
      </c>
    </row>
    <row r="129" spans="1:14" s="4" customFormat="1" ht="12.75" customHeight="1" x14ac:dyDescent="0.2">
      <c r="A129" s="12">
        <v>118</v>
      </c>
      <c r="B129" s="55" t="s">
        <v>14</v>
      </c>
      <c r="C129" s="7">
        <f>SUM(C136+C143)</f>
        <v>0</v>
      </c>
      <c r="D129" s="7">
        <f t="shared" si="65"/>
        <v>0</v>
      </c>
      <c r="E129" s="7">
        <f t="shared" si="65"/>
        <v>0</v>
      </c>
      <c r="F129" s="7">
        <f t="shared" si="65"/>
        <v>0</v>
      </c>
      <c r="G129" s="7">
        <f t="shared" si="65"/>
        <v>0</v>
      </c>
      <c r="H129" s="7">
        <f>SUM(H136+H143)</f>
        <v>0</v>
      </c>
      <c r="I129" s="7">
        <f t="shared" si="66"/>
        <v>0</v>
      </c>
      <c r="J129" s="7">
        <f t="shared" si="65"/>
        <v>0</v>
      </c>
      <c r="K129" s="7">
        <f t="shared" si="66"/>
        <v>0</v>
      </c>
      <c r="L129" s="7">
        <f t="shared" si="66"/>
        <v>0</v>
      </c>
      <c r="M129" s="7">
        <f t="shared" si="65"/>
        <v>0</v>
      </c>
      <c r="N129" s="19">
        <v>118</v>
      </c>
    </row>
    <row r="130" spans="1:14" s="4" customFormat="1" ht="12.75" customHeight="1" x14ac:dyDescent="0.2">
      <c r="A130" s="12">
        <v>119</v>
      </c>
      <c r="B130" s="55" t="s">
        <v>15</v>
      </c>
      <c r="C130" s="7">
        <f t="shared" ref="C130:D130" si="67">SUM(C137+C144)</f>
        <v>4115.3999999999996</v>
      </c>
      <c r="D130" s="7">
        <f t="shared" si="67"/>
        <v>949.40000000000009</v>
      </c>
      <c r="E130" s="7">
        <f t="shared" si="65"/>
        <v>1220.5999999999999</v>
      </c>
      <c r="F130" s="7">
        <f t="shared" si="65"/>
        <v>1009.4000000000002</v>
      </c>
      <c r="G130" s="7">
        <f t="shared" si="65"/>
        <v>936</v>
      </c>
      <c r="H130" s="7">
        <f t="shared" si="65"/>
        <v>4496.7</v>
      </c>
      <c r="I130" s="7">
        <f t="shared" si="66"/>
        <v>961.69999999999993</v>
      </c>
      <c r="J130" s="7">
        <f t="shared" si="65"/>
        <v>1253.0999999999999</v>
      </c>
      <c r="K130" s="7">
        <f t="shared" si="66"/>
        <v>1094.0999999999999</v>
      </c>
      <c r="L130" s="7">
        <f t="shared" si="66"/>
        <v>1187.8000000000002</v>
      </c>
      <c r="M130" s="7">
        <f t="shared" si="65"/>
        <v>973.59999999999991</v>
      </c>
      <c r="N130" s="19">
        <v>119</v>
      </c>
    </row>
    <row r="131" spans="1:14" s="4" customFormat="1" ht="15.75" customHeight="1" x14ac:dyDescent="0.2">
      <c r="A131" s="12">
        <v>120</v>
      </c>
      <c r="B131" s="56" t="s">
        <v>29</v>
      </c>
      <c r="C131" s="36">
        <f>SUM(C132+C133+C134+C135+C136+C137)</f>
        <v>-184.5</v>
      </c>
      <c r="D131" s="36">
        <f t="shared" ref="D131:G131" si="68">SUM(D132+D133+D134+D135+D136+D137)</f>
        <v>-48.8</v>
      </c>
      <c r="E131" s="36">
        <f t="shared" si="68"/>
        <v>-22.2</v>
      </c>
      <c r="F131" s="36">
        <f t="shared" si="68"/>
        <v>-82.2</v>
      </c>
      <c r="G131" s="36">
        <f t="shared" si="68"/>
        <v>-31.3</v>
      </c>
      <c r="H131" s="36">
        <f>SUM(H132+H133+H134+H135+H136+H137)</f>
        <v>113.59999999999997</v>
      </c>
      <c r="I131" s="36">
        <f t="shared" ref="I131:M131" si="69">SUM(I132+I133+I134+I135+I136+I137)</f>
        <v>-101.9</v>
      </c>
      <c r="J131" s="36">
        <f t="shared" si="69"/>
        <v>-103</v>
      </c>
      <c r="K131" s="36">
        <f t="shared" si="69"/>
        <v>-119.6</v>
      </c>
      <c r="L131" s="36">
        <f t="shared" si="69"/>
        <v>438.09999999999997</v>
      </c>
      <c r="M131" s="36">
        <f t="shared" si="69"/>
        <v>-9.6999999999999993</v>
      </c>
      <c r="N131" s="19">
        <v>120</v>
      </c>
    </row>
    <row r="132" spans="1:14" s="4" customFormat="1" ht="12.75" customHeight="1" x14ac:dyDescent="0.2">
      <c r="A132" s="12">
        <v>121</v>
      </c>
      <c r="B132" s="57" t="s">
        <v>10</v>
      </c>
      <c r="C132" s="7">
        <f t="shared" ref="C132:C137" si="70">D132+E132+F132+G132</f>
        <v>-11.099999999999998</v>
      </c>
      <c r="D132" s="7">
        <v>-2.9</v>
      </c>
      <c r="E132" s="7">
        <v>-2.7</v>
      </c>
      <c r="F132" s="7">
        <v>-3.3</v>
      </c>
      <c r="G132" s="7">
        <v>-2.2000000000000002</v>
      </c>
      <c r="H132" s="7">
        <f t="shared" ref="H132:H137" si="71">I132+J132+K132+L132</f>
        <v>-18.7</v>
      </c>
      <c r="I132" s="7">
        <v>-9.6999999999999993</v>
      </c>
      <c r="J132" s="7">
        <v>-3.2</v>
      </c>
      <c r="K132" s="7">
        <v>-6.3</v>
      </c>
      <c r="L132" s="7">
        <v>0.5</v>
      </c>
      <c r="M132" s="7">
        <v>-13.6</v>
      </c>
      <c r="N132" s="19">
        <v>121</v>
      </c>
    </row>
    <row r="133" spans="1:14" s="4" customFormat="1" ht="12.75" customHeight="1" x14ac:dyDescent="0.2">
      <c r="A133" s="12">
        <v>122</v>
      </c>
      <c r="B133" s="57" t="s">
        <v>11</v>
      </c>
      <c r="C133" s="7">
        <f t="shared" si="70"/>
        <v>-185.1</v>
      </c>
      <c r="D133" s="7">
        <v>-74.599999999999994</v>
      </c>
      <c r="E133" s="7">
        <v>-21.5</v>
      </c>
      <c r="F133" s="7">
        <v>-68.900000000000006</v>
      </c>
      <c r="G133" s="7">
        <v>-20.100000000000001</v>
      </c>
      <c r="H133" s="7">
        <f t="shared" si="71"/>
        <v>-256.3</v>
      </c>
      <c r="I133" s="6">
        <v>-84.7</v>
      </c>
      <c r="J133" s="6">
        <v>-62.6</v>
      </c>
      <c r="K133" s="6">
        <v>-85.2</v>
      </c>
      <c r="L133" s="6">
        <v>-23.8</v>
      </c>
      <c r="M133" s="6">
        <v>6</v>
      </c>
      <c r="N133" s="19">
        <v>122</v>
      </c>
    </row>
    <row r="134" spans="1:14" s="4" customFormat="1" ht="12.75" customHeight="1" x14ac:dyDescent="0.2">
      <c r="A134" s="12">
        <v>123</v>
      </c>
      <c r="B134" s="57" t="s">
        <v>12</v>
      </c>
      <c r="C134" s="7">
        <f t="shared" si="70"/>
        <v>11.7</v>
      </c>
      <c r="D134" s="7">
        <v>28.7</v>
      </c>
      <c r="E134" s="7">
        <v>2</v>
      </c>
      <c r="F134" s="7">
        <v>-10</v>
      </c>
      <c r="G134" s="7">
        <v>-9</v>
      </c>
      <c r="H134" s="7">
        <f t="shared" si="71"/>
        <v>388.59999999999997</v>
      </c>
      <c r="I134" s="6">
        <v>-7.5</v>
      </c>
      <c r="J134" s="6">
        <v>-37.200000000000003</v>
      </c>
      <c r="K134" s="6">
        <v>-28.1</v>
      </c>
      <c r="L134" s="6">
        <v>461.4</v>
      </c>
      <c r="M134" s="6">
        <v>-2.1</v>
      </c>
      <c r="N134" s="19">
        <v>123</v>
      </c>
    </row>
    <row r="135" spans="1:14" s="4" customFormat="1" ht="12.75" customHeight="1" x14ac:dyDescent="0.2">
      <c r="A135" s="12">
        <v>124</v>
      </c>
      <c r="B135" s="57" t="s">
        <v>13</v>
      </c>
      <c r="C135" s="7">
        <f t="shared" si="70"/>
        <v>0</v>
      </c>
      <c r="D135" s="7">
        <v>0</v>
      </c>
      <c r="E135" s="7">
        <v>0</v>
      </c>
      <c r="F135" s="7">
        <v>0</v>
      </c>
      <c r="G135" s="7">
        <v>0</v>
      </c>
      <c r="H135" s="7">
        <f t="shared" si="71"/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19">
        <v>124</v>
      </c>
    </row>
    <row r="136" spans="1:14" s="4" customFormat="1" ht="12.75" customHeight="1" x14ac:dyDescent="0.2">
      <c r="A136" s="12">
        <v>125</v>
      </c>
      <c r="B136" s="57" t="s">
        <v>14</v>
      </c>
      <c r="C136" s="7">
        <f t="shared" si="70"/>
        <v>0</v>
      </c>
      <c r="D136" s="7">
        <v>0</v>
      </c>
      <c r="E136" s="7">
        <v>0</v>
      </c>
      <c r="F136" s="7">
        <v>0</v>
      </c>
      <c r="G136" s="7">
        <v>0</v>
      </c>
      <c r="H136" s="7">
        <f t="shared" si="71"/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19">
        <v>125</v>
      </c>
    </row>
    <row r="137" spans="1:14" s="4" customFormat="1" ht="12.75" customHeight="1" x14ac:dyDescent="0.2">
      <c r="A137" s="12">
        <v>126</v>
      </c>
      <c r="B137" s="57" t="s">
        <v>15</v>
      </c>
      <c r="C137" s="7">
        <f t="shared" si="70"/>
        <v>0</v>
      </c>
      <c r="D137" s="7">
        <v>0</v>
      </c>
      <c r="E137" s="7">
        <v>0</v>
      </c>
      <c r="F137" s="7">
        <v>0</v>
      </c>
      <c r="G137" s="7">
        <v>0</v>
      </c>
      <c r="H137" s="7">
        <f t="shared" si="71"/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19">
        <v>126</v>
      </c>
    </row>
    <row r="138" spans="1:14" s="4" customFormat="1" ht="15.75" customHeight="1" x14ac:dyDescent="0.2">
      <c r="A138" s="12">
        <v>127</v>
      </c>
      <c r="B138" s="56" t="s">
        <v>30</v>
      </c>
      <c r="C138" s="36">
        <f>SUM(C139+C140+C141+C142+C143+C144)</f>
        <v>5225.5</v>
      </c>
      <c r="D138" s="36">
        <f t="shared" ref="D138:M138" si="72">SUM(D139+D140+D141+D142+D143+D144)</f>
        <v>1188.7</v>
      </c>
      <c r="E138" s="36">
        <f t="shared" si="72"/>
        <v>1500.6999999999998</v>
      </c>
      <c r="F138" s="36">
        <f t="shared" si="72"/>
        <v>1527.3000000000002</v>
      </c>
      <c r="G138" s="36">
        <f t="shared" si="72"/>
        <v>1008.8</v>
      </c>
      <c r="H138" s="36">
        <f>SUM(H139+H140+H141+H142+H143+H144)</f>
        <v>5319.2</v>
      </c>
      <c r="I138" s="36">
        <f t="shared" ref="I138:L138" si="73">SUM(I139+I140+I141+I142+I143+I144)</f>
        <v>1324.1</v>
      </c>
      <c r="J138" s="36">
        <f t="shared" si="72"/>
        <v>1419.6999999999998</v>
      </c>
      <c r="K138" s="36">
        <f t="shared" si="73"/>
        <v>1567.8999999999999</v>
      </c>
      <c r="L138" s="36">
        <f t="shared" si="73"/>
        <v>1007.5000000000001</v>
      </c>
      <c r="M138" s="36">
        <f t="shared" si="72"/>
        <v>1098.5</v>
      </c>
      <c r="N138" s="19">
        <v>127</v>
      </c>
    </row>
    <row r="139" spans="1:14" s="4" customFormat="1" ht="12.75" customHeight="1" x14ac:dyDescent="0.2">
      <c r="A139" s="12">
        <v>128</v>
      </c>
      <c r="B139" s="57" t="s">
        <v>10</v>
      </c>
      <c r="C139" s="7">
        <f t="shared" ref="C139:C144" si="74">D139+E139+F139+G139</f>
        <v>329.59999999999997</v>
      </c>
      <c r="D139" s="7">
        <v>76.799999999999983</v>
      </c>
      <c r="E139" s="7">
        <v>93.5</v>
      </c>
      <c r="F139" s="7">
        <v>83.3</v>
      </c>
      <c r="G139" s="7">
        <v>75.999999999999986</v>
      </c>
      <c r="H139" s="7">
        <f t="shared" ref="H139:H144" si="75">I139+J139+K139+L139</f>
        <v>447.5</v>
      </c>
      <c r="I139" s="6">
        <v>100.60000000000001</v>
      </c>
      <c r="J139" s="6">
        <v>127.69999999999999</v>
      </c>
      <c r="K139" s="6">
        <v>104.39999999999999</v>
      </c>
      <c r="L139" s="6">
        <v>114.79999999999998</v>
      </c>
      <c r="M139" s="6">
        <v>135.1</v>
      </c>
      <c r="N139" s="19">
        <v>128</v>
      </c>
    </row>
    <row r="140" spans="1:14" s="4" customFormat="1" ht="12.75" customHeight="1" x14ac:dyDescent="0.2">
      <c r="A140" s="12">
        <v>129</v>
      </c>
      <c r="B140" s="57" t="s">
        <v>11</v>
      </c>
      <c r="C140" s="7">
        <f t="shared" si="74"/>
        <v>371.29999999999995</v>
      </c>
      <c r="D140" s="7">
        <v>155.19999999999999</v>
      </c>
      <c r="E140" s="7">
        <v>135.5</v>
      </c>
      <c r="F140" s="7">
        <v>154.5</v>
      </c>
      <c r="G140" s="7">
        <v>-73.900000000000006</v>
      </c>
      <c r="H140" s="7">
        <f t="shared" si="75"/>
        <v>426.20000000000005</v>
      </c>
      <c r="I140" s="6">
        <v>160.89999999999998</v>
      </c>
      <c r="J140" s="6">
        <v>-13.899999999999991</v>
      </c>
      <c r="K140" s="6">
        <v>258.70000000000005</v>
      </c>
      <c r="L140" s="6">
        <v>20.5</v>
      </c>
      <c r="M140" s="6">
        <v>-265.39999999999998</v>
      </c>
      <c r="N140" s="19">
        <v>129</v>
      </c>
    </row>
    <row r="141" spans="1:14" s="4" customFormat="1" ht="12.75" customHeight="1" x14ac:dyDescent="0.2">
      <c r="A141" s="12">
        <v>130</v>
      </c>
      <c r="B141" s="57" t="s">
        <v>12</v>
      </c>
      <c r="C141" s="7">
        <f t="shared" si="74"/>
        <v>409.2</v>
      </c>
      <c r="D141" s="7">
        <v>7.3</v>
      </c>
      <c r="E141" s="7">
        <v>51.1</v>
      </c>
      <c r="F141" s="7">
        <v>280.10000000000002</v>
      </c>
      <c r="G141" s="7">
        <v>70.7</v>
      </c>
      <c r="H141" s="7">
        <f t="shared" si="75"/>
        <v>-51.200000000000045</v>
      </c>
      <c r="I141" s="6">
        <v>100.9</v>
      </c>
      <c r="J141" s="6">
        <v>52.8</v>
      </c>
      <c r="K141" s="6">
        <v>110.7</v>
      </c>
      <c r="L141" s="6">
        <v>-315.60000000000002</v>
      </c>
      <c r="M141" s="6">
        <v>255.20000000000002</v>
      </c>
      <c r="N141" s="19">
        <v>130</v>
      </c>
    </row>
    <row r="142" spans="1:14" s="4" customFormat="1" ht="12.75" customHeight="1" x14ac:dyDescent="0.2">
      <c r="A142" s="12">
        <v>131</v>
      </c>
      <c r="B142" s="57" t="s">
        <v>13</v>
      </c>
      <c r="C142" s="7">
        <f t="shared" si="74"/>
        <v>0</v>
      </c>
      <c r="D142" s="7">
        <v>0</v>
      </c>
      <c r="E142" s="7">
        <v>0</v>
      </c>
      <c r="F142" s="7">
        <v>0</v>
      </c>
      <c r="G142" s="7">
        <v>0</v>
      </c>
      <c r="H142" s="7">
        <f t="shared" si="75"/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19">
        <v>131</v>
      </c>
    </row>
    <row r="143" spans="1:14" s="4" customFormat="1" ht="12.75" customHeight="1" x14ac:dyDescent="0.2">
      <c r="A143" s="12">
        <v>132</v>
      </c>
      <c r="B143" s="57" t="s">
        <v>14</v>
      </c>
      <c r="C143" s="7">
        <f t="shared" si="74"/>
        <v>0</v>
      </c>
      <c r="D143" s="7">
        <v>0</v>
      </c>
      <c r="E143" s="7">
        <v>0</v>
      </c>
      <c r="F143" s="7">
        <v>0</v>
      </c>
      <c r="G143" s="7">
        <v>0</v>
      </c>
      <c r="H143" s="7">
        <f t="shared" si="75"/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19">
        <v>132</v>
      </c>
    </row>
    <row r="144" spans="1:14" s="4" customFormat="1" ht="12.75" customHeight="1" x14ac:dyDescent="0.2">
      <c r="A144" s="12">
        <v>133</v>
      </c>
      <c r="B144" s="57" t="s">
        <v>15</v>
      </c>
      <c r="C144" s="7">
        <f t="shared" si="74"/>
        <v>4115.3999999999996</v>
      </c>
      <c r="D144" s="7">
        <v>949.40000000000009</v>
      </c>
      <c r="E144" s="7">
        <v>1220.5999999999999</v>
      </c>
      <c r="F144" s="7">
        <v>1009.4000000000002</v>
      </c>
      <c r="G144" s="7">
        <v>936</v>
      </c>
      <c r="H144" s="7">
        <f t="shared" si="75"/>
        <v>4496.7</v>
      </c>
      <c r="I144" s="6">
        <v>961.69999999999993</v>
      </c>
      <c r="J144" s="6">
        <v>1253.0999999999999</v>
      </c>
      <c r="K144" s="6">
        <v>1094.0999999999999</v>
      </c>
      <c r="L144" s="6">
        <v>1187.8000000000002</v>
      </c>
      <c r="M144" s="6">
        <v>973.59999999999991</v>
      </c>
      <c r="N144" s="19">
        <v>133</v>
      </c>
    </row>
    <row r="145" spans="1:14" s="4" customFormat="1" ht="15.75" customHeight="1" x14ac:dyDescent="0.2">
      <c r="A145" s="12">
        <v>134</v>
      </c>
      <c r="B145" s="54" t="s">
        <v>31</v>
      </c>
      <c r="C145" s="36">
        <f>SUM(C146+C147+C148+C149+C150+C151)</f>
        <v>210.2999999999999</v>
      </c>
      <c r="D145" s="36">
        <f t="shared" ref="D145:G145" si="76">SUM(D146+D147+D148+D149+D150+D151)</f>
        <v>701</v>
      </c>
      <c r="E145" s="36">
        <f t="shared" si="76"/>
        <v>73.200000000000045</v>
      </c>
      <c r="F145" s="36">
        <f t="shared" si="76"/>
        <v>-697.5</v>
      </c>
      <c r="G145" s="36">
        <f t="shared" si="76"/>
        <v>133.60000000000002</v>
      </c>
      <c r="H145" s="36">
        <f>SUM(H146+H147+H148+H149+H150+H151)</f>
        <v>767.00000000000011</v>
      </c>
      <c r="I145" s="36">
        <f t="shared" ref="I145:M145" si="77">SUM(I146+I147+I148+I149+I150+I151)</f>
        <v>-248.59999999999994</v>
      </c>
      <c r="J145" s="36">
        <f t="shared" si="77"/>
        <v>215.7</v>
      </c>
      <c r="K145" s="36">
        <f t="shared" si="77"/>
        <v>452.8</v>
      </c>
      <c r="L145" s="36">
        <f t="shared" si="77"/>
        <v>347.09999999999997</v>
      </c>
      <c r="M145" s="36">
        <f t="shared" si="77"/>
        <v>-676.40000000000009</v>
      </c>
      <c r="N145" s="19">
        <v>134</v>
      </c>
    </row>
    <row r="146" spans="1:14" s="4" customFormat="1" ht="12.75" customHeight="1" x14ac:dyDescent="0.2">
      <c r="A146" s="12">
        <v>135</v>
      </c>
      <c r="B146" s="55" t="s">
        <v>10</v>
      </c>
      <c r="C146" s="7">
        <f t="shared" ref="C146:C151" si="78">D146+E146+F146+G146</f>
        <v>-5.6</v>
      </c>
      <c r="D146" s="7">
        <v>-1.2</v>
      </c>
      <c r="E146" s="7">
        <v>-1.7</v>
      </c>
      <c r="F146" s="7">
        <v>-1.3</v>
      </c>
      <c r="G146" s="7">
        <v>-1.4</v>
      </c>
      <c r="H146" s="7">
        <f t="shared" ref="H146:H151" si="79">I146+J146+K146+L146</f>
        <v>-6.7000000000000011</v>
      </c>
      <c r="I146" s="6">
        <v>-1.5</v>
      </c>
      <c r="J146" s="6">
        <v>-1.9000000000000001</v>
      </c>
      <c r="K146" s="6">
        <v>-1.7</v>
      </c>
      <c r="L146" s="6">
        <v>-1.6</v>
      </c>
      <c r="M146" s="6">
        <v>-2.1</v>
      </c>
      <c r="N146" s="19">
        <v>135</v>
      </c>
    </row>
    <row r="147" spans="1:14" s="4" customFormat="1" ht="12.75" customHeight="1" x14ac:dyDescent="0.2">
      <c r="A147" s="12">
        <v>136</v>
      </c>
      <c r="B147" s="55" t="s">
        <v>11</v>
      </c>
      <c r="C147" s="7">
        <f t="shared" si="78"/>
        <v>-105.69999999999999</v>
      </c>
      <c r="D147" s="7">
        <v>-411.3</v>
      </c>
      <c r="E147" s="7">
        <v>383.50000000000006</v>
      </c>
      <c r="F147" s="7">
        <v>-352.7</v>
      </c>
      <c r="G147" s="7">
        <v>274.79999999999995</v>
      </c>
      <c r="H147" s="7">
        <f t="shared" si="79"/>
        <v>-180.79999999999995</v>
      </c>
      <c r="I147" s="6">
        <v>-34.599999999999987</v>
      </c>
      <c r="J147" s="6">
        <v>-654.79999999999995</v>
      </c>
      <c r="K147" s="6">
        <v>496.1</v>
      </c>
      <c r="L147" s="6">
        <v>12.500000000000014</v>
      </c>
      <c r="M147" s="6">
        <v>32.6</v>
      </c>
      <c r="N147" s="19">
        <v>136</v>
      </c>
    </row>
    <row r="148" spans="1:14" s="4" customFormat="1" ht="12.75" customHeight="1" x14ac:dyDescent="0.2">
      <c r="A148" s="12">
        <v>137</v>
      </c>
      <c r="B148" s="55" t="s">
        <v>12</v>
      </c>
      <c r="C148" s="7">
        <f t="shared" si="78"/>
        <v>-143.80000000000001</v>
      </c>
      <c r="D148" s="7">
        <v>-115.30000000000001</v>
      </c>
      <c r="E148" s="7">
        <v>43.599999999999994</v>
      </c>
      <c r="F148" s="7">
        <v>0.7</v>
      </c>
      <c r="G148" s="7">
        <v>-72.8</v>
      </c>
      <c r="H148" s="7">
        <f t="shared" si="79"/>
        <v>-129.09999999999997</v>
      </c>
      <c r="I148" s="6">
        <v>-81.199999999999989</v>
      </c>
      <c r="J148" s="6">
        <v>18.900000000000002</v>
      </c>
      <c r="K148" s="6">
        <v>-14.2</v>
      </c>
      <c r="L148" s="6">
        <v>-52.59999999999998</v>
      </c>
      <c r="M148" s="6">
        <v>-266.70000000000005</v>
      </c>
      <c r="N148" s="19">
        <v>137</v>
      </c>
    </row>
    <row r="149" spans="1:14" s="4" customFormat="1" ht="12.75" customHeight="1" x14ac:dyDescent="0.2">
      <c r="A149" s="12">
        <v>138</v>
      </c>
      <c r="B149" s="55" t="s">
        <v>13</v>
      </c>
      <c r="C149" s="7">
        <f t="shared" si="78"/>
        <v>-580.30000000000007</v>
      </c>
      <c r="D149" s="7">
        <v>221.29999999999998</v>
      </c>
      <c r="E149" s="7">
        <v>-388.6</v>
      </c>
      <c r="F149" s="7">
        <v>-318</v>
      </c>
      <c r="G149" s="7">
        <v>-95</v>
      </c>
      <c r="H149" s="7">
        <f t="shared" si="79"/>
        <v>327.39999999999998</v>
      </c>
      <c r="I149" s="6">
        <v>35.599999999999994</v>
      </c>
      <c r="J149" s="6">
        <v>-110.39999999999999</v>
      </c>
      <c r="K149" s="6">
        <v>-29.6</v>
      </c>
      <c r="L149" s="6">
        <v>431.79999999999995</v>
      </c>
      <c r="M149" s="6">
        <v>-384.2</v>
      </c>
      <c r="N149" s="19">
        <v>138</v>
      </c>
    </row>
    <row r="150" spans="1:14" s="4" customFormat="1" ht="12.75" customHeight="1" x14ac:dyDescent="0.2">
      <c r="A150" s="12">
        <v>139</v>
      </c>
      <c r="B150" s="55" t="s">
        <v>14</v>
      </c>
      <c r="C150" s="7">
        <f t="shared" si="78"/>
        <v>1000</v>
      </c>
      <c r="D150" s="7">
        <v>1000</v>
      </c>
      <c r="E150" s="7">
        <v>0</v>
      </c>
      <c r="F150" s="7">
        <v>0</v>
      </c>
      <c r="G150" s="7">
        <v>0</v>
      </c>
      <c r="H150" s="7">
        <f t="shared" si="79"/>
        <v>1046.5999999999999</v>
      </c>
      <c r="I150" s="7">
        <v>0</v>
      </c>
      <c r="J150" s="7">
        <v>1046.5999999999999</v>
      </c>
      <c r="K150" s="7">
        <v>0</v>
      </c>
      <c r="L150" s="7">
        <v>0</v>
      </c>
      <c r="M150" s="7">
        <v>0</v>
      </c>
      <c r="N150" s="19">
        <v>139</v>
      </c>
    </row>
    <row r="151" spans="1:14" s="4" customFormat="1" ht="12.75" customHeight="1" x14ac:dyDescent="0.2">
      <c r="A151" s="12">
        <v>140</v>
      </c>
      <c r="B151" s="55" t="s">
        <v>15</v>
      </c>
      <c r="C151" s="7">
        <f t="shared" si="78"/>
        <v>45.699999999999974</v>
      </c>
      <c r="D151" s="7">
        <v>7.5</v>
      </c>
      <c r="E151" s="7">
        <v>36.399999999999977</v>
      </c>
      <c r="F151" s="7">
        <v>-26.200000000000045</v>
      </c>
      <c r="G151" s="7">
        <v>28.000000000000043</v>
      </c>
      <c r="H151" s="7">
        <f t="shared" si="79"/>
        <v>-290.39999999999998</v>
      </c>
      <c r="I151" s="6">
        <v>-166.89999999999995</v>
      </c>
      <c r="J151" s="6">
        <v>-82.7</v>
      </c>
      <c r="K151" s="6">
        <v>2.2000000000000002</v>
      </c>
      <c r="L151" s="6">
        <v>-43</v>
      </c>
      <c r="M151" s="6">
        <v>-56</v>
      </c>
      <c r="N151" s="19">
        <v>140</v>
      </c>
    </row>
    <row r="152" spans="1:14" s="4" customFormat="1" ht="15.75" customHeight="1" x14ac:dyDescent="0.2">
      <c r="A152" s="12">
        <v>141</v>
      </c>
      <c r="B152" s="54" t="s">
        <v>32</v>
      </c>
      <c r="C152" s="36">
        <f>SUM(C153+C154+C155+C156+C157+C158)</f>
        <v>693.39999999999941</v>
      </c>
      <c r="D152" s="36">
        <f t="shared" ref="D152:G152" si="80">SUM(D153+D154+D155+D156+D157+D158)</f>
        <v>-17.000000000000227</v>
      </c>
      <c r="E152" s="36">
        <f t="shared" si="80"/>
        <v>-361.70000000000016</v>
      </c>
      <c r="F152" s="36">
        <f t="shared" si="80"/>
        <v>607.19999999999982</v>
      </c>
      <c r="G152" s="36">
        <f t="shared" si="80"/>
        <v>464.89999999999992</v>
      </c>
      <c r="H152" s="36">
        <f>SUM(H153+H154+H155+H156+H157+H158)</f>
        <v>-758.89999999999964</v>
      </c>
      <c r="I152" s="36">
        <f t="shared" ref="I152:M152" si="81">SUM(I153+I154+I155+I156+I157+I158)</f>
        <v>-963.1</v>
      </c>
      <c r="J152" s="36">
        <f t="shared" si="81"/>
        <v>161.10000000000005</v>
      </c>
      <c r="K152" s="36">
        <f t="shared" si="81"/>
        <v>-366.39999999999975</v>
      </c>
      <c r="L152" s="36">
        <f t="shared" si="81"/>
        <v>409.50000000000011</v>
      </c>
      <c r="M152" s="36">
        <f t="shared" si="81"/>
        <v>-25.199999999999932</v>
      </c>
      <c r="N152" s="19">
        <v>141</v>
      </c>
    </row>
    <row r="153" spans="1:14" s="4" customFormat="1" ht="12.75" customHeight="1" x14ac:dyDescent="0.2">
      <c r="A153" s="12">
        <v>142</v>
      </c>
      <c r="B153" s="55" t="s">
        <v>10</v>
      </c>
      <c r="C153" s="7">
        <f t="shared" ref="C153:C159" si="82">D153+E153+F153+G153</f>
        <v>-423.1</v>
      </c>
      <c r="D153" s="7">
        <v>-65.400000000000006</v>
      </c>
      <c r="E153" s="7">
        <v>-106.9</v>
      </c>
      <c r="F153" s="7">
        <v>-130.30000000000001</v>
      </c>
      <c r="G153" s="7">
        <v>-120.5</v>
      </c>
      <c r="H153" s="7">
        <f t="shared" ref="H153:H159" si="83">I153+J153+K153+L153</f>
        <v>-444.7</v>
      </c>
      <c r="I153" s="6">
        <v>-119.5</v>
      </c>
      <c r="J153" s="6">
        <v>-115.9</v>
      </c>
      <c r="K153" s="6">
        <v>-121.79999999999998</v>
      </c>
      <c r="L153" s="6">
        <v>-87.5</v>
      </c>
      <c r="M153" s="6">
        <v>-183.1</v>
      </c>
      <c r="N153" s="19">
        <v>142</v>
      </c>
    </row>
    <row r="154" spans="1:14" s="4" customFormat="1" ht="12.75" customHeight="1" x14ac:dyDescent="0.2">
      <c r="A154" s="12">
        <v>143</v>
      </c>
      <c r="B154" s="55" t="s">
        <v>11</v>
      </c>
      <c r="C154" s="7">
        <f t="shared" si="82"/>
        <v>2101.3999999999996</v>
      </c>
      <c r="D154" s="7">
        <v>741.60000000000014</v>
      </c>
      <c r="E154" s="7">
        <v>21.4</v>
      </c>
      <c r="F154" s="7">
        <v>1319.1999999999998</v>
      </c>
      <c r="G154" s="7">
        <v>19.2</v>
      </c>
      <c r="H154" s="7">
        <f t="shared" si="83"/>
        <v>1261.3000000000002</v>
      </c>
      <c r="I154" s="6">
        <v>-263.39999999999986</v>
      </c>
      <c r="J154" s="6">
        <v>852.5</v>
      </c>
      <c r="K154" s="6">
        <v>335.80000000000007</v>
      </c>
      <c r="L154" s="6">
        <v>336.40000000000003</v>
      </c>
      <c r="M154" s="6">
        <v>-54.7</v>
      </c>
      <c r="N154" s="19">
        <v>143</v>
      </c>
    </row>
    <row r="155" spans="1:14" s="4" customFormat="1" ht="12.75" customHeight="1" x14ac:dyDescent="0.2">
      <c r="A155" s="12">
        <v>144</v>
      </c>
      <c r="B155" s="55" t="s">
        <v>12</v>
      </c>
      <c r="C155" s="7">
        <f t="shared" si="82"/>
        <v>-279.00000000000011</v>
      </c>
      <c r="D155" s="7">
        <v>48.199999999999989</v>
      </c>
      <c r="E155" s="7">
        <v>-128.19999999999999</v>
      </c>
      <c r="F155" s="7">
        <v>-226.10000000000008</v>
      </c>
      <c r="G155" s="7">
        <v>27.099999999999994</v>
      </c>
      <c r="H155" s="7">
        <f t="shared" si="83"/>
        <v>-23.300000000000004</v>
      </c>
      <c r="I155" s="6">
        <v>22.899999999999977</v>
      </c>
      <c r="J155" s="6">
        <v>-33.200000000000003</v>
      </c>
      <c r="K155" s="6">
        <v>2.9</v>
      </c>
      <c r="L155" s="6">
        <v>-15.899999999999977</v>
      </c>
      <c r="M155" s="6">
        <v>227.90000000000003</v>
      </c>
      <c r="N155" s="19">
        <v>144</v>
      </c>
    </row>
    <row r="156" spans="1:14" s="4" customFormat="1" ht="12.75" customHeight="1" x14ac:dyDescent="0.2">
      <c r="A156" s="12">
        <v>145</v>
      </c>
      <c r="B156" s="55" t="s">
        <v>13</v>
      </c>
      <c r="C156" s="7">
        <f t="shared" si="82"/>
        <v>634.09999999999991</v>
      </c>
      <c r="D156" s="7">
        <v>-326.10000000000002</v>
      </c>
      <c r="E156" s="7">
        <v>293.39999999999998</v>
      </c>
      <c r="F156" s="7">
        <v>103.8</v>
      </c>
      <c r="G156" s="7">
        <v>563</v>
      </c>
      <c r="H156" s="7">
        <f t="shared" si="83"/>
        <v>-434.49999999999994</v>
      </c>
      <c r="I156" s="6">
        <v>-342.1</v>
      </c>
      <c r="J156" s="6">
        <v>-192.4</v>
      </c>
      <c r="K156" s="6">
        <v>-369.3</v>
      </c>
      <c r="L156" s="6">
        <v>469.3</v>
      </c>
      <c r="M156" s="6">
        <v>-48.9</v>
      </c>
      <c r="N156" s="19">
        <v>145</v>
      </c>
    </row>
    <row r="157" spans="1:14" s="4" customFormat="1" ht="12.75" customHeight="1" x14ac:dyDescent="0.2">
      <c r="A157" s="12">
        <v>146</v>
      </c>
      <c r="B157" s="55" t="s">
        <v>14</v>
      </c>
      <c r="C157" s="7">
        <f t="shared" si="82"/>
        <v>238.39999999999998</v>
      </c>
      <c r="D157" s="7">
        <v>-0.5</v>
      </c>
      <c r="E157" s="7">
        <v>-44.600000000000023</v>
      </c>
      <c r="F157" s="7">
        <v>-88.8</v>
      </c>
      <c r="G157" s="7">
        <v>372.3</v>
      </c>
      <c r="H157" s="7">
        <f t="shared" si="83"/>
        <v>388.90000000000009</v>
      </c>
      <c r="I157" s="6">
        <v>182.6</v>
      </c>
      <c r="J157" s="6">
        <v>-133.79999999999998</v>
      </c>
      <c r="K157" s="6">
        <v>224.8</v>
      </c>
      <c r="L157" s="6">
        <v>115.30000000000004</v>
      </c>
      <c r="M157" s="6">
        <v>50.3</v>
      </c>
      <c r="N157" s="19">
        <v>146</v>
      </c>
    </row>
    <row r="158" spans="1:14" s="4" customFormat="1" ht="12.75" customHeight="1" x14ac:dyDescent="0.2">
      <c r="A158" s="12">
        <v>147</v>
      </c>
      <c r="B158" s="55" t="s">
        <v>15</v>
      </c>
      <c r="C158" s="7">
        <f t="shared" si="82"/>
        <v>-1578.4000000000003</v>
      </c>
      <c r="D158" s="7">
        <v>-414.8000000000003</v>
      </c>
      <c r="E158" s="7">
        <v>-396.80000000000013</v>
      </c>
      <c r="F158" s="7">
        <v>-370.59999999999997</v>
      </c>
      <c r="G158" s="7">
        <v>-396.2000000000001</v>
      </c>
      <c r="H158" s="7">
        <f t="shared" si="83"/>
        <v>-1506.6</v>
      </c>
      <c r="I158" s="6">
        <v>-443.60000000000014</v>
      </c>
      <c r="J158" s="6">
        <v>-216.1</v>
      </c>
      <c r="K158" s="6">
        <v>-438.79999999999984</v>
      </c>
      <c r="L158" s="6">
        <v>-408.1</v>
      </c>
      <c r="M158" s="6">
        <v>-16.699999999999953</v>
      </c>
      <c r="N158" s="19">
        <v>147</v>
      </c>
    </row>
    <row r="159" spans="1:14" s="4" customFormat="1" ht="15.75" customHeight="1" x14ac:dyDescent="0.2">
      <c r="A159" s="12">
        <v>148</v>
      </c>
      <c r="B159" s="54" t="s">
        <v>33</v>
      </c>
      <c r="C159" s="36">
        <f t="shared" si="82"/>
        <v>-608.89999999999986</v>
      </c>
      <c r="D159" s="36">
        <v>-793.69999999999993</v>
      </c>
      <c r="E159" s="36">
        <v>-76.599999999999994</v>
      </c>
      <c r="F159" s="36">
        <v>661.2</v>
      </c>
      <c r="G159" s="36">
        <v>-399.8</v>
      </c>
      <c r="H159" s="36">
        <f t="shared" si="83"/>
        <v>971.2</v>
      </c>
      <c r="I159" s="37">
        <v>747</v>
      </c>
      <c r="J159" s="37">
        <v>-587.59999999999991</v>
      </c>
      <c r="K159" s="37">
        <v>561.5</v>
      </c>
      <c r="L159" s="37">
        <v>250.29999999999998</v>
      </c>
      <c r="M159" s="37">
        <v>722.5</v>
      </c>
      <c r="N159" s="19">
        <v>148</v>
      </c>
    </row>
    <row r="160" spans="1:14" s="4" customFormat="1" ht="15.75" customHeight="1" x14ac:dyDescent="0.2">
      <c r="A160" s="12">
        <v>149</v>
      </c>
      <c r="B160" s="48" t="s">
        <v>34</v>
      </c>
      <c r="C160" s="49">
        <f t="shared" ref="C160" si="84">-C12-C103</f>
        <v>-2199.699999999998</v>
      </c>
      <c r="D160" s="49">
        <f>-D12-D103</f>
        <v>-386.10000000000127</v>
      </c>
      <c r="E160" s="49">
        <f t="shared" ref="E160:M160" si="85">-E12-E103</f>
        <v>-589.79999999999927</v>
      </c>
      <c r="F160" s="49">
        <f t="shared" si="85"/>
        <v>-871.19999999999868</v>
      </c>
      <c r="G160" s="49">
        <f t="shared" si="85"/>
        <v>-352.59999999999968</v>
      </c>
      <c r="H160" s="49">
        <f t="shared" si="85"/>
        <v>-3401.4000000000024</v>
      </c>
      <c r="I160" s="49">
        <f t="shared" si="85"/>
        <v>-333.10000000000099</v>
      </c>
      <c r="J160" s="49">
        <f t="shared" si="85"/>
        <v>-614.80000000000098</v>
      </c>
      <c r="K160" s="49">
        <f t="shared" si="85"/>
        <v>-966.90000000000032</v>
      </c>
      <c r="L160" s="49">
        <f t="shared" si="85"/>
        <v>-1486.5999999999995</v>
      </c>
      <c r="M160" s="49">
        <f t="shared" si="85"/>
        <v>-567.79999999999905</v>
      </c>
      <c r="N160" s="19">
        <v>149</v>
      </c>
    </row>
    <row r="161" spans="1:14" s="4" customFormat="1" ht="6" customHeight="1" x14ac:dyDescent="0.2">
      <c r="A161" s="13"/>
      <c r="B161" s="13"/>
      <c r="C161" s="8"/>
      <c r="D161" s="8"/>
      <c r="E161" s="8"/>
      <c r="F161" s="8"/>
      <c r="G161" s="8"/>
      <c r="H161" s="16"/>
      <c r="I161" s="16"/>
      <c r="J161" s="17"/>
      <c r="K161" s="17"/>
      <c r="L161" s="17"/>
      <c r="M161" s="17"/>
      <c r="N161" s="20"/>
    </row>
    <row r="162" spans="1:14" ht="6" customHeight="1" x14ac:dyDescent="0.2">
      <c r="B162" s="9"/>
      <c r="C162" s="10"/>
      <c r="D162" s="10"/>
      <c r="E162" s="10"/>
      <c r="F162" s="10"/>
      <c r="G162" s="10"/>
      <c r="H162" s="58"/>
      <c r="I162" s="5"/>
      <c r="J162" s="5"/>
      <c r="K162" s="5"/>
      <c r="L162" s="5"/>
      <c r="M162" s="4"/>
    </row>
    <row r="163" spans="1:14" ht="12.75" customHeight="1" x14ac:dyDescent="0.2">
      <c r="A163" s="1" t="s">
        <v>43</v>
      </c>
    </row>
    <row r="164" spans="1:14" ht="12.75" customHeight="1" x14ac:dyDescent="0.2">
      <c r="A164" s="1" t="s">
        <v>6</v>
      </c>
    </row>
    <row r="165" spans="1:14" ht="12.75" customHeight="1" x14ac:dyDescent="0.2">
      <c r="A165" s="1" t="s">
        <v>7</v>
      </c>
    </row>
    <row r="168" spans="1:14" ht="12.75" customHeight="1" x14ac:dyDescent="0.2">
      <c r="B168" s="3"/>
    </row>
    <row r="169" spans="1:14" ht="12.75" customHeight="1" x14ac:dyDescent="0.2">
      <c r="B169" s="3"/>
    </row>
    <row r="170" spans="1:14" ht="12.75" customHeight="1" x14ac:dyDescent="0.2">
      <c r="B170" s="3"/>
    </row>
  </sheetData>
  <mergeCells count="10">
    <mergeCell ref="C9:C10"/>
    <mergeCell ref="D9:G9"/>
    <mergeCell ref="H9:H10"/>
    <mergeCell ref="C6:G6"/>
    <mergeCell ref="C7:G7"/>
    <mergeCell ref="C8:G8"/>
    <mergeCell ref="H8:L8"/>
    <mergeCell ref="I9:L9"/>
    <mergeCell ref="H6:M6"/>
    <mergeCell ref="H7:M7"/>
  </mergeCells>
  <printOptions horizontalCentered="1"/>
  <pageMargins left="0.74803149606299213" right="0.74803149606299213" top="0.98425196850393704" bottom="0.98425196850393704" header="0.31496062992125984" footer="0.31496062992125984"/>
  <pageSetup scale="75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2018-06-11T14:59:29Z</cp:lastPrinted>
  <dcterms:created xsi:type="dcterms:W3CDTF">1999-03-04T17:28:54Z</dcterms:created>
  <dcterms:modified xsi:type="dcterms:W3CDTF">2018-06-18T20:48:27Z</dcterms:modified>
</cp:coreProperties>
</file>